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minimized="1" xWindow="17040" yWindow="0" windowWidth="8560" windowHeight="15480" tabRatio="500" firstSheet="1"/>
    <workbookView xWindow="8520" yWindow="0" windowWidth="17060" windowHeight="15480" tabRatio="500" activeTab="1"/>
    <workbookView xWindow="0" yWindow="0" windowWidth="12760" windowHeight="15480" tabRatio="500"/>
  </bookViews>
  <sheets>
    <sheet name="Scotland" sheetId="6" r:id="rId1"/>
    <sheet name="Prices" sheetId="3" r:id="rId2"/>
  </sheets>
  <definedNames>
    <definedName name="_xlnm._FilterDatabase" localSheetId="0" hidden="1">Scotland!$A$1:$L$440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4" i="6" l="1"/>
  <c r="B291" i="6"/>
  <c r="B162" i="6"/>
  <c r="B193" i="6"/>
  <c r="B220" i="6"/>
  <c r="B275" i="6"/>
  <c r="B122" i="6"/>
  <c r="B354" i="6"/>
  <c r="B73" i="6"/>
  <c r="B85" i="6"/>
  <c r="B148" i="6"/>
  <c r="B258" i="6"/>
  <c r="B281" i="6"/>
  <c r="B317" i="6"/>
  <c r="B72" i="6"/>
  <c r="B229" i="6"/>
  <c r="B440" i="6"/>
  <c r="B142" i="6"/>
  <c r="B161" i="6"/>
  <c r="B208" i="6"/>
  <c r="B333" i="6"/>
  <c r="B71" i="6"/>
  <c r="B236" i="6"/>
  <c r="B244" i="6"/>
  <c r="B256" i="6"/>
  <c r="B243" i="6"/>
  <c r="B239" i="6"/>
  <c r="B237" i="6"/>
  <c r="B176" i="6"/>
  <c r="B394" i="6"/>
  <c r="B189" i="6"/>
  <c r="B44" i="6"/>
  <c r="B150" i="6"/>
  <c r="B223" i="6"/>
  <c r="B230" i="6"/>
  <c r="B103" i="6"/>
  <c r="B8" i="6"/>
  <c r="B392" i="6"/>
  <c r="B177" i="6"/>
  <c r="B152" i="6"/>
  <c r="B96" i="6"/>
  <c r="B255" i="6"/>
  <c r="B267" i="6"/>
  <c r="B277" i="6"/>
  <c r="B121" i="6"/>
  <c r="B363" i="6"/>
  <c r="B367" i="6"/>
  <c r="B380" i="6"/>
  <c r="B389" i="6"/>
  <c r="B401" i="6"/>
  <c r="B404" i="6"/>
  <c r="B195" i="6"/>
  <c r="B190" i="6"/>
  <c r="B49" i="6"/>
  <c r="B245" i="6"/>
  <c r="B265" i="6"/>
  <c r="B185" i="6"/>
  <c r="B34" i="6"/>
  <c r="B102" i="6"/>
  <c r="B120" i="6"/>
  <c r="B250" i="6"/>
  <c r="B175" i="6"/>
  <c r="B101" i="6"/>
  <c r="B119" i="6"/>
  <c r="B95" i="6"/>
  <c r="B130" i="6"/>
  <c r="B55" i="6"/>
  <c r="B332" i="6"/>
  <c r="B181" i="6"/>
  <c r="B391" i="6"/>
  <c r="B358" i="6"/>
  <c r="B94" i="6"/>
  <c r="B328" i="6"/>
  <c r="B379" i="6"/>
  <c r="B100" i="6"/>
  <c r="B118" i="6"/>
  <c r="B70" i="6"/>
  <c r="B84" i="6"/>
  <c r="B341" i="6"/>
  <c r="B357" i="6"/>
  <c r="B378" i="6"/>
  <c r="B409" i="6"/>
  <c r="B93" i="6"/>
  <c r="B438" i="6"/>
  <c r="B139" i="6"/>
  <c r="B145" i="6"/>
  <c r="B234" i="6"/>
  <c r="B260" i="6"/>
  <c r="B270" i="6"/>
  <c r="B290" i="6"/>
  <c r="B335" i="6"/>
  <c r="B355" i="6"/>
  <c r="B393" i="6"/>
  <c r="B251" i="6"/>
  <c r="B137" i="6"/>
  <c r="B141" i="6"/>
  <c r="B147" i="6"/>
  <c r="B132" i="6"/>
  <c r="B131" i="6"/>
  <c r="B331" i="6"/>
  <c r="B178" i="6"/>
  <c r="B194" i="6"/>
  <c r="B33" i="6"/>
  <c r="B231" i="6"/>
  <c r="B338" i="6"/>
  <c r="B359" i="6"/>
  <c r="B370" i="6"/>
  <c r="B383" i="6"/>
  <c r="B390" i="6"/>
  <c r="B402" i="6"/>
  <c r="B351" i="6"/>
  <c r="B128" i="6"/>
  <c r="B99" i="6"/>
  <c r="B186" i="6"/>
  <c r="B212" i="6"/>
  <c r="B82" i="6"/>
  <c r="B69" i="6"/>
  <c r="B81" i="6"/>
  <c r="B92" i="6"/>
  <c r="B117" i="6"/>
  <c r="B129" i="6"/>
  <c r="B242" i="6"/>
  <c r="B252" i="6"/>
  <c r="B182" i="6"/>
  <c r="B191" i="6"/>
  <c r="B135" i="6"/>
  <c r="B138" i="6"/>
  <c r="B424" i="6"/>
  <c r="B38" i="6"/>
  <c r="B42" i="6"/>
  <c r="B407" i="6"/>
  <c r="B218" i="6"/>
  <c r="B381" i="6"/>
  <c r="B216" i="6"/>
  <c r="B136" i="6"/>
  <c r="B116" i="6"/>
  <c r="B104" i="6"/>
  <c r="B301" i="6"/>
  <c r="B198" i="6"/>
  <c r="B91" i="6"/>
  <c r="B261" i="6"/>
  <c r="B330" i="6"/>
  <c r="B180" i="6"/>
  <c r="B80" i="6"/>
  <c r="B235" i="6"/>
  <c r="B41" i="6"/>
  <c r="B158" i="6"/>
  <c r="B115" i="6"/>
  <c r="B263" i="6"/>
  <c r="B210" i="6"/>
  <c r="B127" i="6"/>
  <c r="B350" i="6"/>
  <c r="B170" i="6"/>
  <c r="B168" i="6"/>
  <c r="B225" i="6"/>
  <c r="B114" i="6"/>
  <c r="B226" i="6"/>
  <c r="B315" i="6"/>
  <c r="B308" i="6"/>
  <c r="B294" i="6"/>
  <c r="B300" i="6"/>
  <c r="B31" i="6"/>
  <c r="B329" i="6"/>
  <c r="B188" i="6"/>
  <c r="B262" i="6"/>
  <c r="B307" i="6"/>
  <c r="B259" i="6"/>
  <c r="B159" i="6"/>
  <c r="B233" i="6"/>
  <c r="B241" i="6"/>
  <c r="B249" i="6"/>
  <c r="B271" i="6"/>
  <c r="B314" i="6"/>
  <c r="B27" i="6"/>
  <c r="B289" i="6"/>
  <c r="B46" i="6"/>
  <c r="B50" i="6"/>
  <c r="B52" i="6"/>
  <c r="B304" i="6"/>
  <c r="B280" i="6"/>
  <c r="B293" i="6"/>
  <c r="B279" i="6"/>
  <c r="B282" i="6"/>
  <c r="B283" i="6"/>
  <c r="B7" i="6"/>
  <c r="B403" i="6"/>
  <c r="B408" i="6"/>
  <c r="B313" i="6"/>
  <c r="B90" i="6"/>
  <c r="B68" i="6"/>
  <c r="B79" i="6"/>
  <c r="B12" i="6"/>
  <c r="B179" i="6"/>
  <c r="B209" i="6"/>
  <c r="B299" i="6"/>
  <c r="B10" i="6"/>
  <c r="B192" i="6"/>
  <c r="B211" i="6"/>
  <c r="B199" i="6"/>
  <c r="B43" i="6"/>
  <c r="B47" i="6"/>
  <c r="B221" i="6"/>
  <c r="B349" i="6"/>
  <c r="B174" i="6"/>
  <c r="B14" i="6"/>
  <c r="B366" i="6"/>
  <c r="B238" i="6"/>
  <c r="B268" i="6"/>
  <c r="B171" i="6"/>
  <c r="B113" i="6"/>
  <c r="B228" i="6"/>
  <c r="B54" i="6"/>
  <c r="B305" i="6"/>
  <c r="B312" i="6"/>
  <c r="B326" i="6"/>
  <c r="B324" i="6"/>
  <c r="B323" i="6"/>
  <c r="B322" i="6"/>
  <c r="B286" i="6"/>
  <c r="B400" i="6"/>
  <c r="B205" i="6"/>
  <c r="B206" i="6"/>
  <c r="B207" i="6"/>
  <c r="B37" i="6"/>
  <c r="B67" i="6"/>
  <c r="B112" i="6"/>
  <c r="B219" i="6"/>
  <c r="B111" i="6"/>
  <c r="B126" i="6"/>
  <c r="B321" i="6"/>
  <c r="B298" i="6"/>
  <c r="B273" i="6"/>
  <c r="B269" i="6"/>
  <c r="B16" i="6"/>
  <c r="B276" i="6"/>
  <c r="B430" i="6"/>
  <c r="B110" i="6"/>
  <c r="B285" i="6"/>
  <c r="B39" i="6"/>
  <c r="B65" i="6"/>
  <c r="B77" i="6"/>
  <c r="B88" i="6"/>
  <c r="B108" i="6"/>
  <c r="B124" i="6"/>
  <c r="B156" i="6"/>
  <c r="B253" i="6"/>
  <c r="B264" i="6"/>
  <c r="B272" i="6"/>
  <c r="B292" i="6"/>
  <c r="B56" i="6"/>
  <c r="B157" i="6"/>
  <c r="B109" i="6"/>
  <c r="B125" i="6"/>
  <c r="B155" i="6"/>
  <c r="B66" i="6"/>
  <c r="B78" i="6"/>
  <c r="B89" i="6"/>
  <c r="B98" i="6"/>
  <c r="B254" i="6"/>
  <c r="B36" i="6"/>
  <c r="B297" i="6"/>
  <c r="B133" i="6"/>
  <c r="B64" i="6"/>
  <c r="B214" i="6"/>
  <c r="B87" i="6"/>
  <c r="B320" i="6"/>
  <c r="B63" i="6"/>
  <c r="B107" i="6"/>
  <c r="B202" i="6"/>
  <c r="B187" i="6"/>
  <c r="B48" i="6"/>
  <c r="B431" i="6"/>
  <c r="B432" i="6"/>
  <c r="B397" i="6"/>
  <c r="B345" i="6"/>
  <c r="B339" i="6"/>
  <c r="B266" i="6"/>
  <c r="B32" i="6"/>
  <c r="B421" i="6"/>
  <c r="B436" i="6"/>
  <c r="B439" i="6"/>
  <c r="B144" i="6"/>
  <c r="B319" i="6"/>
  <c r="B318" i="6"/>
  <c r="B311" i="6"/>
  <c r="B344" i="6"/>
  <c r="B376" i="6"/>
  <c r="B396" i="6"/>
  <c r="B343" i="6"/>
  <c r="B398" i="6"/>
  <c r="B3" i="6"/>
  <c r="B386" i="6"/>
  <c r="B247" i="6"/>
  <c r="B387" i="6"/>
  <c r="B57" i="6"/>
  <c r="B337" i="6"/>
  <c r="B76" i="6"/>
  <c r="B97" i="6"/>
  <c r="B62" i="6"/>
  <c r="B284" i="6"/>
  <c r="B146" i="6"/>
  <c r="B184" i="6"/>
  <c r="B288" i="6"/>
  <c r="B75" i="6"/>
  <c r="B86" i="6"/>
  <c r="B204" i="6"/>
  <c r="B4" i="6"/>
  <c r="B433" i="6"/>
  <c r="B9" i="6"/>
  <c r="B20" i="6"/>
  <c r="B140" i="6"/>
  <c r="B201" i="6"/>
  <c r="B74" i="6"/>
  <c r="B287" i="6"/>
  <c r="B61" i="6"/>
  <c r="B240" i="6"/>
  <c r="B60" i="6"/>
  <c r="B274" i="6"/>
  <c r="B310" i="6"/>
  <c r="B316" i="6"/>
  <c r="B395" i="6"/>
  <c r="B172" i="6"/>
  <c r="B11" i="6"/>
  <c r="B227" i="6"/>
  <c r="B232" i="6"/>
  <c r="B40" i="6"/>
  <c r="B59" i="6"/>
  <c r="B213" i="6"/>
  <c r="B278" i="6"/>
  <c r="B169" i="6"/>
  <c r="B173" i="6"/>
  <c r="B106" i="6"/>
  <c r="B123" i="6"/>
  <c r="B6" i="6"/>
  <c r="B35" i="6"/>
  <c r="B45" i="6"/>
  <c r="B105" i="6"/>
  <c r="B167" i="6"/>
  <c r="B196" i="6"/>
  <c r="B224" i="6"/>
  <c r="B246" i="6"/>
  <c r="B257" i="6"/>
  <c r="B302" i="6"/>
  <c r="B336" i="6"/>
  <c r="B346" i="6"/>
  <c r="B362" i="6"/>
  <c r="B385" i="6"/>
  <c r="B399" i="6"/>
  <c r="B183" i="6"/>
  <c r="B149" i="6"/>
  <c r="B151" i="6"/>
  <c r="B5" i="6"/>
  <c r="B295" i="6"/>
  <c r="B361" i="6"/>
  <c r="B360" i="6"/>
  <c r="B353" i="6"/>
  <c r="B340" i="6"/>
  <c r="B352" i="6"/>
  <c r="B382" i="6"/>
  <c r="B58" i="6"/>
  <c r="B166" i="6"/>
  <c r="B217" i="6"/>
  <c r="B406" i="6"/>
  <c r="B384" i="6"/>
  <c r="B405" i="6"/>
  <c r="B342" i="6"/>
  <c r="B377" i="6"/>
  <c r="B388" i="6"/>
  <c r="B347" i="6"/>
  <c r="B356" i="6"/>
  <c r="B164" i="6"/>
  <c r="B24" i="6"/>
  <c r="B422" i="6"/>
  <c r="B13" i="6"/>
  <c r="B375" i="6"/>
  <c r="B415" i="6"/>
  <c r="B426" i="6"/>
  <c r="B427" i="6"/>
  <c r="B334" i="6"/>
  <c r="B29" i="6"/>
  <c r="B374" i="6"/>
  <c r="B373" i="6"/>
  <c r="B18" i="6"/>
  <c r="B372" i="6"/>
  <c r="B371" i="6"/>
  <c r="B309" i="6"/>
  <c r="B414" i="6"/>
  <c r="B423" i="6"/>
  <c r="B418" i="6"/>
  <c r="B428" i="6"/>
  <c r="B429" i="6"/>
  <c r="B437" i="6"/>
  <c r="B348" i="6"/>
  <c r="B364" i="6"/>
  <c r="B425" i="6"/>
  <c r="B15" i="6"/>
  <c r="B21" i="6"/>
  <c r="B22" i="6"/>
  <c r="B412" i="6"/>
  <c r="B30" i="6"/>
  <c r="B306" i="6"/>
  <c r="B410" i="6"/>
  <c r="B416" i="6"/>
  <c r="B25" i="6"/>
  <c r="B413" i="6"/>
  <c r="B327" i="6"/>
  <c r="B325" i="6"/>
  <c r="B435" i="6"/>
  <c r="B434" i="6"/>
  <c r="B417" i="6"/>
  <c r="B248" i="6"/>
  <c r="B23" i="6"/>
  <c r="B296" i="6"/>
  <c r="B411" i="6"/>
  <c r="B26" i="6"/>
  <c r="B420" i="6"/>
  <c r="B419" i="6"/>
  <c r="B303" i="6"/>
  <c r="B365" i="6"/>
  <c r="B19" i="6"/>
  <c r="B368" i="6"/>
  <c r="B369" i="6"/>
  <c r="B2" i="6"/>
  <c r="L392" i="6"/>
  <c r="E291" i="6"/>
  <c r="F291" i="6"/>
  <c r="E162" i="6"/>
  <c r="F162" i="6"/>
  <c r="E193" i="6"/>
  <c r="F193" i="6"/>
  <c r="E220" i="6"/>
  <c r="F220" i="6"/>
  <c r="E275" i="6"/>
  <c r="F275" i="6"/>
  <c r="E122" i="6"/>
  <c r="F122" i="6"/>
  <c r="E354" i="6"/>
  <c r="F354" i="6"/>
  <c r="E73" i="6"/>
  <c r="F73" i="6"/>
  <c r="E85" i="6"/>
  <c r="F85" i="6"/>
  <c r="E148" i="6"/>
  <c r="F148" i="6"/>
  <c r="E258" i="6"/>
  <c r="F258" i="6"/>
  <c r="E281" i="6"/>
  <c r="F281" i="6"/>
  <c r="E317" i="6"/>
  <c r="F317" i="6"/>
  <c r="E72" i="6"/>
  <c r="F72" i="6"/>
  <c r="E229" i="6"/>
  <c r="F229" i="6"/>
  <c r="E440" i="6"/>
  <c r="F440" i="6"/>
  <c r="E142" i="6"/>
  <c r="F142" i="6"/>
  <c r="E161" i="6"/>
  <c r="F161" i="6"/>
  <c r="E208" i="6"/>
  <c r="F208" i="6"/>
  <c r="E333" i="6"/>
  <c r="F333" i="6"/>
  <c r="E71" i="6"/>
  <c r="F71" i="6"/>
  <c r="E236" i="6"/>
  <c r="F236" i="6"/>
  <c r="E244" i="6"/>
  <c r="F244" i="6"/>
  <c r="E256" i="6"/>
  <c r="F256" i="6"/>
  <c r="E243" i="6"/>
  <c r="F243" i="6"/>
  <c r="E239" i="6"/>
  <c r="F239" i="6"/>
  <c r="E237" i="6"/>
  <c r="F237" i="6"/>
  <c r="E176" i="6"/>
  <c r="F176" i="6"/>
  <c r="E394" i="6"/>
  <c r="F394" i="6"/>
  <c r="E189" i="6"/>
  <c r="F189" i="6"/>
  <c r="E44" i="6"/>
  <c r="F44" i="6"/>
  <c r="E150" i="6"/>
  <c r="F150" i="6"/>
  <c r="E223" i="6"/>
  <c r="F223" i="6"/>
  <c r="E230" i="6"/>
  <c r="F230" i="6"/>
  <c r="E103" i="6"/>
  <c r="F103" i="6"/>
  <c r="E8" i="6"/>
  <c r="F8" i="6"/>
  <c r="E163" i="6"/>
  <c r="F163" i="6"/>
  <c r="E215" i="6"/>
  <c r="F215" i="6"/>
  <c r="E392" i="6"/>
  <c r="F392" i="6"/>
  <c r="E177" i="6"/>
  <c r="F177" i="6"/>
  <c r="E51" i="6"/>
  <c r="F51" i="6"/>
  <c r="E53" i="6"/>
  <c r="F53" i="6"/>
  <c r="E153" i="6"/>
  <c r="F153" i="6"/>
  <c r="E197" i="6"/>
  <c r="F197" i="6"/>
  <c r="E222" i="6"/>
  <c r="F222" i="6"/>
  <c r="E152" i="6"/>
  <c r="F152" i="6"/>
  <c r="E96" i="6"/>
  <c r="F96" i="6"/>
  <c r="E255" i="6"/>
  <c r="F255" i="6"/>
  <c r="E267" i="6"/>
  <c r="F267" i="6"/>
  <c r="E277" i="6"/>
  <c r="F277" i="6"/>
  <c r="E121" i="6"/>
  <c r="F121" i="6"/>
  <c r="E363" i="6"/>
  <c r="F363" i="6"/>
  <c r="E367" i="6"/>
  <c r="F367" i="6"/>
  <c r="E380" i="6"/>
  <c r="F380" i="6"/>
  <c r="E389" i="6"/>
  <c r="F389" i="6"/>
  <c r="E401" i="6"/>
  <c r="F401" i="6"/>
  <c r="E404" i="6"/>
  <c r="F404" i="6"/>
  <c r="E195" i="6"/>
  <c r="F195" i="6"/>
  <c r="E190" i="6"/>
  <c r="F190" i="6"/>
  <c r="E49" i="6"/>
  <c r="F49" i="6"/>
  <c r="E245" i="6"/>
  <c r="F245" i="6"/>
  <c r="E265" i="6"/>
  <c r="F265" i="6"/>
  <c r="E185" i="6"/>
  <c r="F185" i="6"/>
  <c r="E34" i="6"/>
  <c r="F34" i="6"/>
  <c r="E102" i="6"/>
  <c r="F102" i="6"/>
  <c r="E120" i="6"/>
  <c r="F120" i="6"/>
  <c r="E250" i="6"/>
  <c r="F250" i="6"/>
  <c r="E175" i="6"/>
  <c r="F175" i="6"/>
  <c r="E101" i="6"/>
  <c r="F101" i="6"/>
  <c r="E119" i="6"/>
  <c r="F119" i="6"/>
  <c r="E95" i="6"/>
  <c r="F95" i="6"/>
  <c r="E130" i="6"/>
  <c r="F130" i="6"/>
  <c r="E55" i="6"/>
  <c r="F55" i="6"/>
  <c r="E332" i="6"/>
  <c r="F332" i="6"/>
  <c r="E181" i="6"/>
  <c r="F181" i="6"/>
  <c r="E391" i="6"/>
  <c r="F391" i="6"/>
  <c r="E358" i="6"/>
  <c r="F358" i="6"/>
  <c r="E94" i="6"/>
  <c r="F94" i="6"/>
  <c r="E328" i="6"/>
  <c r="F328" i="6"/>
  <c r="E379" i="6"/>
  <c r="F379" i="6"/>
  <c r="E100" i="6"/>
  <c r="F100" i="6"/>
  <c r="E118" i="6"/>
  <c r="F118" i="6"/>
  <c r="E70" i="6"/>
  <c r="F70" i="6"/>
  <c r="E84" i="6"/>
  <c r="F84" i="6"/>
  <c r="E341" i="6"/>
  <c r="F341" i="6"/>
  <c r="E357" i="6"/>
  <c r="F357" i="6"/>
  <c r="E378" i="6"/>
  <c r="F378" i="6"/>
  <c r="E409" i="6"/>
  <c r="F409" i="6"/>
  <c r="E93" i="6"/>
  <c r="F93" i="6"/>
  <c r="E438" i="6"/>
  <c r="F438" i="6"/>
  <c r="E139" i="6"/>
  <c r="F139" i="6"/>
  <c r="E145" i="6"/>
  <c r="F145" i="6"/>
  <c r="E234" i="6"/>
  <c r="F234" i="6"/>
  <c r="E260" i="6"/>
  <c r="F260" i="6"/>
  <c r="E270" i="6"/>
  <c r="F270" i="6"/>
  <c r="E290" i="6"/>
  <c r="F290" i="6"/>
  <c r="E335" i="6"/>
  <c r="F335" i="6"/>
  <c r="E355" i="6"/>
  <c r="F355" i="6"/>
  <c r="E393" i="6"/>
  <c r="F393" i="6"/>
  <c r="E251" i="6"/>
  <c r="F251" i="6"/>
  <c r="E154" i="6"/>
  <c r="F154" i="6"/>
  <c r="E137" i="6"/>
  <c r="F137" i="6"/>
  <c r="E165" i="6"/>
  <c r="F165" i="6"/>
  <c r="E141" i="6"/>
  <c r="F141" i="6"/>
  <c r="E147" i="6"/>
  <c r="F147" i="6"/>
  <c r="E132" i="6"/>
  <c r="F132" i="6"/>
  <c r="E131" i="6"/>
  <c r="F131" i="6"/>
  <c r="E83" i="6"/>
  <c r="F83" i="6"/>
  <c r="E200" i="6"/>
  <c r="F200" i="6"/>
  <c r="E331" i="6"/>
  <c r="F331" i="6"/>
  <c r="E178" i="6"/>
  <c r="F178" i="6"/>
  <c r="E194" i="6"/>
  <c r="F194" i="6"/>
  <c r="E33" i="6"/>
  <c r="F33" i="6"/>
  <c r="E231" i="6"/>
  <c r="F231" i="6"/>
  <c r="E338" i="6"/>
  <c r="F338" i="6"/>
  <c r="E359" i="6"/>
  <c r="F359" i="6"/>
  <c r="E370" i="6"/>
  <c r="F370" i="6"/>
  <c r="E383" i="6"/>
  <c r="F383" i="6"/>
  <c r="E390" i="6"/>
  <c r="F390" i="6"/>
  <c r="E402" i="6"/>
  <c r="F402" i="6"/>
  <c r="E351" i="6"/>
  <c r="F351" i="6"/>
  <c r="E128" i="6"/>
  <c r="F128" i="6"/>
  <c r="E99" i="6"/>
  <c r="F99" i="6"/>
  <c r="E186" i="6"/>
  <c r="F186" i="6"/>
  <c r="E212" i="6"/>
  <c r="F212" i="6"/>
  <c r="E82" i="6"/>
  <c r="F82" i="6"/>
  <c r="E69" i="6"/>
  <c r="F69" i="6"/>
  <c r="E81" i="6"/>
  <c r="F81" i="6"/>
  <c r="E92" i="6"/>
  <c r="F92" i="6"/>
  <c r="E117" i="6"/>
  <c r="F117" i="6"/>
  <c r="E129" i="6"/>
  <c r="F129" i="6"/>
  <c r="E242" i="6"/>
  <c r="F242" i="6"/>
  <c r="E252" i="6"/>
  <c r="F252" i="6"/>
  <c r="E182" i="6"/>
  <c r="F182" i="6"/>
  <c r="E191" i="6"/>
  <c r="F191" i="6"/>
  <c r="E135" i="6"/>
  <c r="F135" i="6"/>
  <c r="E138" i="6"/>
  <c r="F138" i="6"/>
  <c r="E424" i="6"/>
  <c r="F424" i="6"/>
  <c r="E38" i="6"/>
  <c r="F38" i="6"/>
  <c r="E42" i="6"/>
  <c r="F42" i="6"/>
  <c r="E407" i="6"/>
  <c r="F407" i="6"/>
  <c r="E218" i="6"/>
  <c r="F218" i="6"/>
  <c r="E381" i="6"/>
  <c r="F381" i="6"/>
  <c r="E216" i="6"/>
  <c r="F216" i="6"/>
  <c r="E136" i="6"/>
  <c r="F136" i="6"/>
  <c r="E116" i="6"/>
  <c r="F116" i="6"/>
  <c r="E104" i="6"/>
  <c r="F104" i="6"/>
  <c r="E301" i="6"/>
  <c r="F301" i="6"/>
  <c r="E198" i="6"/>
  <c r="F198" i="6"/>
  <c r="E91" i="6"/>
  <c r="F91" i="6"/>
  <c r="E261" i="6"/>
  <c r="F261" i="6"/>
  <c r="E330" i="6"/>
  <c r="F330" i="6"/>
  <c r="E180" i="6"/>
  <c r="F180" i="6"/>
  <c r="E80" i="6"/>
  <c r="F80" i="6"/>
  <c r="E235" i="6"/>
  <c r="F235" i="6"/>
  <c r="E41" i="6"/>
  <c r="F41" i="6"/>
  <c r="E158" i="6"/>
  <c r="F158" i="6"/>
  <c r="E115" i="6"/>
  <c r="F115" i="6"/>
  <c r="E263" i="6"/>
  <c r="F263" i="6"/>
  <c r="E210" i="6"/>
  <c r="F210" i="6"/>
  <c r="E127" i="6"/>
  <c r="F127" i="6"/>
  <c r="E350" i="6"/>
  <c r="F350" i="6"/>
  <c r="E170" i="6"/>
  <c r="F170" i="6"/>
  <c r="E168" i="6"/>
  <c r="F168" i="6"/>
  <c r="E225" i="6"/>
  <c r="F225" i="6"/>
  <c r="E114" i="6"/>
  <c r="F114" i="6"/>
  <c r="E226" i="6"/>
  <c r="F226" i="6"/>
  <c r="E315" i="6"/>
  <c r="F315" i="6"/>
  <c r="E308" i="6"/>
  <c r="F308" i="6"/>
  <c r="E294" i="6"/>
  <c r="F294" i="6"/>
  <c r="E300" i="6"/>
  <c r="F300" i="6"/>
  <c r="E31" i="6"/>
  <c r="F31" i="6"/>
  <c r="E329" i="6"/>
  <c r="F329" i="6"/>
  <c r="E188" i="6"/>
  <c r="F188" i="6"/>
  <c r="E262" i="6"/>
  <c r="F262" i="6"/>
  <c r="E307" i="6"/>
  <c r="F307" i="6"/>
  <c r="E259" i="6"/>
  <c r="F259" i="6"/>
  <c r="E159" i="6"/>
  <c r="F159" i="6"/>
  <c r="E233" i="6"/>
  <c r="F233" i="6"/>
  <c r="E241" i="6"/>
  <c r="F241" i="6"/>
  <c r="E249" i="6"/>
  <c r="F249" i="6"/>
  <c r="E271" i="6"/>
  <c r="F271" i="6"/>
  <c r="E314" i="6"/>
  <c r="F314" i="6"/>
  <c r="E2" i="6"/>
  <c r="F2" i="6"/>
  <c r="E27" i="6"/>
  <c r="F27" i="6"/>
  <c r="E289" i="6"/>
  <c r="F289" i="6"/>
  <c r="E46" i="6"/>
  <c r="F46" i="6"/>
  <c r="E50" i="6"/>
  <c r="F50" i="6"/>
  <c r="E52" i="6"/>
  <c r="F52" i="6"/>
  <c r="E304" i="6"/>
  <c r="F304" i="6"/>
  <c r="E280" i="6"/>
  <c r="F280" i="6"/>
  <c r="E293" i="6"/>
  <c r="F293" i="6"/>
  <c r="E279" i="6"/>
  <c r="F279" i="6"/>
  <c r="E282" i="6"/>
  <c r="F282" i="6"/>
  <c r="E283" i="6"/>
  <c r="F283" i="6"/>
  <c r="E7" i="6"/>
  <c r="F7" i="6"/>
  <c r="E403" i="6"/>
  <c r="F403" i="6"/>
  <c r="E408" i="6"/>
  <c r="F408" i="6"/>
  <c r="E313" i="6"/>
  <c r="F313" i="6"/>
  <c r="E90" i="6"/>
  <c r="F90" i="6"/>
  <c r="E68" i="6"/>
  <c r="F68" i="6"/>
  <c r="E79" i="6"/>
  <c r="F79" i="6"/>
  <c r="E12" i="6"/>
  <c r="F12" i="6"/>
  <c r="E179" i="6"/>
  <c r="F179" i="6"/>
  <c r="E143" i="6"/>
  <c r="F143" i="6"/>
  <c r="E160" i="6"/>
  <c r="F160" i="6"/>
  <c r="E209" i="6"/>
  <c r="F209" i="6"/>
  <c r="E299" i="6"/>
  <c r="F299" i="6"/>
  <c r="E10" i="6"/>
  <c r="F10" i="6"/>
  <c r="E192" i="6"/>
  <c r="F192" i="6"/>
  <c r="E211" i="6"/>
  <c r="F211" i="6"/>
  <c r="E199" i="6"/>
  <c r="F199" i="6"/>
  <c r="E43" i="6"/>
  <c r="F43" i="6"/>
  <c r="E47" i="6"/>
  <c r="F47" i="6"/>
  <c r="E221" i="6"/>
  <c r="F221" i="6"/>
  <c r="E349" i="6"/>
  <c r="F349" i="6"/>
  <c r="E174" i="6"/>
  <c r="F174" i="6"/>
  <c r="E14" i="6"/>
  <c r="F14" i="6"/>
  <c r="E366" i="6"/>
  <c r="F366" i="6"/>
  <c r="E238" i="6"/>
  <c r="F238" i="6"/>
  <c r="E268" i="6"/>
  <c r="F268" i="6"/>
  <c r="E171" i="6"/>
  <c r="F171" i="6"/>
  <c r="E113" i="6"/>
  <c r="F113" i="6"/>
  <c r="E228" i="6"/>
  <c r="F228" i="6"/>
  <c r="E54" i="6"/>
  <c r="F54" i="6"/>
  <c r="E305" i="6"/>
  <c r="F305" i="6"/>
  <c r="E312" i="6"/>
  <c r="F312" i="6"/>
  <c r="E326" i="6"/>
  <c r="F326" i="6"/>
  <c r="E324" i="6"/>
  <c r="F324" i="6"/>
  <c r="E323" i="6"/>
  <c r="F323" i="6"/>
  <c r="E322" i="6"/>
  <c r="F322" i="6"/>
  <c r="E286" i="6"/>
  <c r="F286" i="6"/>
  <c r="E203" i="6"/>
  <c r="F203" i="6"/>
  <c r="E400" i="6"/>
  <c r="F400" i="6"/>
  <c r="E205" i="6"/>
  <c r="F205" i="6"/>
  <c r="E206" i="6"/>
  <c r="F206" i="6"/>
  <c r="E207" i="6"/>
  <c r="F207" i="6"/>
  <c r="E37" i="6"/>
  <c r="F37" i="6"/>
  <c r="E67" i="6"/>
  <c r="F67" i="6"/>
  <c r="E112" i="6"/>
  <c r="F112" i="6"/>
  <c r="E219" i="6"/>
  <c r="F219" i="6"/>
  <c r="E111" i="6"/>
  <c r="F111" i="6"/>
  <c r="E126" i="6"/>
  <c r="F126" i="6"/>
  <c r="E321" i="6"/>
  <c r="F321" i="6"/>
  <c r="E298" i="6"/>
  <c r="F298" i="6"/>
  <c r="E273" i="6"/>
  <c r="F273" i="6"/>
  <c r="E269" i="6"/>
  <c r="F269" i="6"/>
  <c r="E16" i="6"/>
  <c r="F16" i="6"/>
  <c r="E276" i="6"/>
  <c r="F276" i="6"/>
  <c r="E430" i="6"/>
  <c r="F430" i="6"/>
  <c r="E110" i="6"/>
  <c r="F110" i="6"/>
  <c r="E285" i="6"/>
  <c r="F285" i="6"/>
  <c r="E39" i="6"/>
  <c r="F39" i="6"/>
  <c r="E65" i="6"/>
  <c r="F65" i="6"/>
  <c r="E77" i="6"/>
  <c r="F77" i="6"/>
  <c r="E88" i="6"/>
  <c r="F88" i="6"/>
  <c r="E108" i="6"/>
  <c r="F108" i="6"/>
  <c r="E124" i="6"/>
  <c r="F124" i="6"/>
  <c r="E156" i="6"/>
  <c r="F156" i="6"/>
  <c r="E253" i="6"/>
  <c r="F253" i="6"/>
  <c r="E264" i="6"/>
  <c r="F264" i="6"/>
  <c r="E272" i="6"/>
  <c r="F272" i="6"/>
  <c r="E292" i="6"/>
  <c r="F292" i="6"/>
  <c r="E56" i="6"/>
  <c r="F56" i="6"/>
  <c r="E157" i="6"/>
  <c r="F157" i="6"/>
  <c r="E109" i="6"/>
  <c r="F109" i="6"/>
  <c r="E125" i="6"/>
  <c r="F125" i="6"/>
  <c r="E155" i="6"/>
  <c r="F155" i="6"/>
  <c r="E66" i="6"/>
  <c r="F66" i="6"/>
  <c r="E78" i="6"/>
  <c r="F78" i="6"/>
  <c r="E89" i="6"/>
  <c r="F89" i="6"/>
  <c r="E98" i="6"/>
  <c r="F98" i="6"/>
  <c r="E254" i="6"/>
  <c r="F254" i="6"/>
  <c r="E36" i="6"/>
  <c r="F36" i="6"/>
  <c r="E297" i="6"/>
  <c r="F297" i="6"/>
  <c r="E133" i="6"/>
  <c r="F133" i="6"/>
  <c r="E64" i="6"/>
  <c r="F64" i="6"/>
  <c r="E214" i="6"/>
  <c r="F214" i="6"/>
  <c r="E87" i="6"/>
  <c r="F87" i="6"/>
  <c r="E320" i="6"/>
  <c r="F320" i="6"/>
  <c r="E63" i="6"/>
  <c r="F63" i="6"/>
  <c r="E107" i="6"/>
  <c r="F107" i="6"/>
  <c r="E202" i="6"/>
  <c r="F202" i="6"/>
  <c r="E187" i="6"/>
  <c r="F187" i="6"/>
  <c r="E48" i="6"/>
  <c r="F48" i="6"/>
  <c r="E431" i="6"/>
  <c r="F431" i="6"/>
  <c r="E432" i="6"/>
  <c r="F432" i="6"/>
  <c r="E397" i="6"/>
  <c r="F397" i="6"/>
  <c r="E345" i="6"/>
  <c r="F345" i="6"/>
  <c r="E339" i="6"/>
  <c r="F339" i="6"/>
  <c r="E266" i="6"/>
  <c r="F266" i="6"/>
  <c r="E32" i="6"/>
  <c r="F32" i="6"/>
  <c r="E421" i="6"/>
  <c r="F421" i="6"/>
  <c r="E436" i="6"/>
  <c r="F436" i="6"/>
  <c r="E439" i="6"/>
  <c r="F439" i="6"/>
  <c r="E144" i="6"/>
  <c r="F144" i="6"/>
  <c r="E319" i="6"/>
  <c r="F319" i="6"/>
  <c r="E318" i="6"/>
  <c r="F318" i="6"/>
  <c r="E311" i="6"/>
  <c r="F311" i="6"/>
  <c r="E344" i="6"/>
  <c r="F344" i="6"/>
  <c r="E376" i="6"/>
  <c r="F376" i="6"/>
  <c r="E396" i="6"/>
  <c r="F396" i="6"/>
  <c r="E343" i="6"/>
  <c r="F343" i="6"/>
  <c r="E398" i="6"/>
  <c r="F398" i="6"/>
  <c r="E3" i="6"/>
  <c r="F3" i="6"/>
  <c r="E386" i="6"/>
  <c r="F386" i="6"/>
  <c r="E247" i="6"/>
  <c r="F247" i="6"/>
  <c r="E387" i="6"/>
  <c r="F387" i="6"/>
  <c r="E57" i="6"/>
  <c r="F57" i="6"/>
  <c r="E337" i="6"/>
  <c r="F337" i="6"/>
  <c r="E76" i="6"/>
  <c r="F76" i="6"/>
  <c r="E97" i="6"/>
  <c r="F97" i="6"/>
  <c r="E62" i="6"/>
  <c r="F62" i="6"/>
  <c r="E284" i="6"/>
  <c r="F284" i="6"/>
  <c r="E146" i="6"/>
  <c r="F146" i="6"/>
  <c r="E184" i="6"/>
  <c r="F184" i="6"/>
  <c r="E288" i="6"/>
  <c r="F288" i="6"/>
  <c r="E75" i="6"/>
  <c r="F75" i="6"/>
  <c r="E86" i="6"/>
  <c r="F86" i="6"/>
  <c r="E204" i="6"/>
  <c r="F204" i="6"/>
  <c r="E4" i="6"/>
  <c r="F4" i="6"/>
  <c r="E433" i="6"/>
  <c r="F433" i="6"/>
  <c r="E9" i="6"/>
  <c r="F9" i="6"/>
  <c r="E20" i="6"/>
  <c r="F20" i="6"/>
  <c r="E140" i="6"/>
  <c r="F140" i="6"/>
  <c r="E201" i="6"/>
  <c r="F201" i="6"/>
  <c r="E74" i="6"/>
  <c r="F74" i="6"/>
  <c r="E287" i="6"/>
  <c r="F287" i="6"/>
  <c r="E61" i="6"/>
  <c r="F61" i="6"/>
  <c r="E240" i="6"/>
  <c r="F240" i="6"/>
  <c r="E60" i="6"/>
  <c r="F60" i="6"/>
  <c r="E274" i="6"/>
  <c r="F274" i="6"/>
  <c r="E310" i="6"/>
  <c r="F310" i="6"/>
  <c r="E316" i="6"/>
  <c r="F316" i="6"/>
  <c r="E395" i="6"/>
  <c r="F395" i="6"/>
  <c r="E172" i="6"/>
  <c r="F172" i="6"/>
  <c r="E11" i="6"/>
  <c r="F11" i="6"/>
  <c r="E227" i="6"/>
  <c r="F227" i="6"/>
  <c r="E232" i="6"/>
  <c r="F232" i="6"/>
  <c r="E40" i="6"/>
  <c r="F40" i="6"/>
  <c r="E59" i="6"/>
  <c r="F59" i="6"/>
  <c r="E213" i="6"/>
  <c r="F213" i="6"/>
  <c r="E278" i="6"/>
  <c r="F278" i="6"/>
  <c r="E169" i="6"/>
  <c r="F169" i="6"/>
  <c r="E173" i="6"/>
  <c r="F173" i="6"/>
  <c r="E106" i="6"/>
  <c r="F106" i="6"/>
  <c r="E123" i="6"/>
  <c r="F123" i="6"/>
  <c r="E6" i="6"/>
  <c r="F6" i="6"/>
  <c r="E35" i="6"/>
  <c r="F35" i="6"/>
  <c r="E45" i="6"/>
  <c r="F45" i="6"/>
  <c r="E105" i="6"/>
  <c r="F105" i="6"/>
  <c r="E167" i="6"/>
  <c r="F167" i="6"/>
  <c r="E196" i="6"/>
  <c r="F196" i="6"/>
  <c r="E224" i="6"/>
  <c r="F224" i="6"/>
  <c r="E246" i="6"/>
  <c r="F246" i="6"/>
  <c r="E257" i="6"/>
  <c r="F257" i="6"/>
  <c r="E302" i="6"/>
  <c r="F302" i="6"/>
  <c r="E336" i="6"/>
  <c r="F336" i="6"/>
  <c r="E346" i="6"/>
  <c r="F346" i="6"/>
  <c r="E362" i="6"/>
  <c r="F362" i="6"/>
  <c r="E385" i="6"/>
  <c r="F385" i="6"/>
  <c r="E399" i="6"/>
  <c r="F399" i="6"/>
  <c r="E183" i="6"/>
  <c r="F183" i="6"/>
  <c r="E149" i="6"/>
  <c r="F149" i="6"/>
  <c r="E151" i="6"/>
  <c r="F151" i="6"/>
  <c r="E5" i="6"/>
  <c r="F5" i="6"/>
  <c r="E295" i="6"/>
  <c r="F295" i="6"/>
  <c r="E361" i="6"/>
  <c r="F361" i="6"/>
  <c r="E360" i="6"/>
  <c r="F360" i="6"/>
  <c r="E353" i="6"/>
  <c r="F353" i="6"/>
  <c r="E340" i="6"/>
  <c r="F340" i="6"/>
  <c r="E352" i="6"/>
  <c r="F352" i="6"/>
  <c r="E382" i="6"/>
  <c r="F382" i="6"/>
  <c r="E58" i="6"/>
  <c r="F58" i="6"/>
  <c r="E166" i="6"/>
  <c r="F166" i="6"/>
  <c r="E217" i="6"/>
  <c r="F217" i="6"/>
  <c r="E406" i="6"/>
  <c r="F406" i="6"/>
  <c r="E384" i="6"/>
  <c r="F384" i="6"/>
  <c r="E405" i="6"/>
  <c r="F405" i="6"/>
  <c r="E342" i="6"/>
  <c r="F342" i="6"/>
  <c r="E377" i="6"/>
  <c r="F377" i="6"/>
  <c r="E388" i="6"/>
  <c r="F388" i="6"/>
  <c r="E347" i="6"/>
  <c r="F347" i="6"/>
  <c r="E356" i="6"/>
  <c r="F356" i="6"/>
  <c r="E164" i="6"/>
  <c r="F164" i="6"/>
  <c r="E24" i="6"/>
  <c r="F24" i="6"/>
  <c r="E422" i="6"/>
  <c r="F422" i="6"/>
  <c r="E13" i="6"/>
  <c r="F13" i="6"/>
  <c r="E375" i="6"/>
  <c r="F375" i="6"/>
  <c r="E415" i="6"/>
  <c r="F415" i="6"/>
  <c r="E426" i="6"/>
  <c r="F426" i="6"/>
  <c r="E427" i="6"/>
  <c r="F427" i="6"/>
  <c r="E334" i="6"/>
  <c r="F334" i="6"/>
  <c r="E29" i="6"/>
  <c r="F29" i="6"/>
  <c r="E374" i="6"/>
  <c r="F374" i="6"/>
  <c r="E373" i="6"/>
  <c r="F373" i="6"/>
  <c r="E18" i="6"/>
  <c r="F18" i="6"/>
  <c r="E372" i="6"/>
  <c r="F372" i="6"/>
  <c r="E371" i="6"/>
  <c r="F371" i="6"/>
  <c r="E309" i="6"/>
  <c r="F309" i="6"/>
  <c r="E414" i="6"/>
  <c r="F414" i="6"/>
  <c r="E423" i="6"/>
  <c r="F423" i="6"/>
  <c r="E418" i="6"/>
  <c r="F418" i="6"/>
  <c r="E428" i="6"/>
  <c r="F428" i="6"/>
  <c r="E429" i="6"/>
  <c r="F429" i="6"/>
  <c r="E437" i="6"/>
  <c r="F437" i="6"/>
  <c r="E348" i="6"/>
  <c r="F348" i="6"/>
  <c r="E364" i="6"/>
  <c r="F364" i="6"/>
  <c r="E425" i="6"/>
  <c r="F425" i="6"/>
  <c r="E15" i="6"/>
  <c r="F15" i="6"/>
  <c r="E21" i="6"/>
  <c r="F21" i="6"/>
  <c r="E22" i="6"/>
  <c r="F22" i="6"/>
  <c r="E412" i="6"/>
  <c r="F412" i="6"/>
  <c r="E30" i="6"/>
  <c r="F30" i="6"/>
  <c r="E306" i="6"/>
  <c r="F306" i="6"/>
  <c r="E410" i="6"/>
  <c r="F410" i="6"/>
  <c r="E416" i="6"/>
  <c r="F416" i="6"/>
  <c r="E25" i="6"/>
  <c r="F25" i="6"/>
  <c r="E413" i="6"/>
  <c r="F413" i="6"/>
  <c r="E327" i="6"/>
  <c r="F327" i="6"/>
  <c r="E325" i="6"/>
  <c r="F325" i="6"/>
  <c r="E435" i="6"/>
  <c r="F435" i="6"/>
  <c r="E434" i="6"/>
  <c r="F434" i="6"/>
  <c r="E417" i="6"/>
  <c r="F417" i="6"/>
  <c r="E248" i="6"/>
  <c r="F248" i="6"/>
  <c r="E23" i="6"/>
  <c r="F23" i="6"/>
  <c r="E296" i="6"/>
  <c r="F296" i="6"/>
  <c r="E411" i="6"/>
  <c r="F411" i="6"/>
  <c r="E26" i="6"/>
  <c r="F26" i="6"/>
  <c r="E420" i="6"/>
  <c r="F420" i="6"/>
  <c r="E419" i="6"/>
  <c r="F419" i="6"/>
  <c r="E303" i="6"/>
  <c r="F303" i="6"/>
  <c r="E365" i="6"/>
  <c r="F365" i="6"/>
  <c r="E17" i="6"/>
  <c r="F17" i="6"/>
  <c r="E28" i="6"/>
  <c r="F28" i="6"/>
  <c r="E19" i="6"/>
  <c r="F19" i="6"/>
  <c r="E368" i="6"/>
  <c r="F368" i="6"/>
  <c r="E369" i="6"/>
  <c r="F369" i="6"/>
  <c r="E134" i="6"/>
  <c r="F134" i="6"/>
  <c r="L1" i="6"/>
  <c r="K1" i="6"/>
  <c r="C19" i="3"/>
</calcChain>
</file>

<file path=xl/sharedStrings.xml><?xml version="1.0" encoding="utf-8"?>
<sst xmlns="http://schemas.openxmlformats.org/spreadsheetml/2006/main" count="1785" uniqueCount="415">
  <si>
    <t>Year Purchased</t>
  </si>
  <si>
    <t>Manufacturer</t>
  </si>
  <si>
    <t>Model</t>
  </si>
  <si>
    <t>Number</t>
  </si>
  <si>
    <t xml:space="preserve">SMARTBOX ASSISTIVE TECHNOLOGY LTD                                </t>
  </si>
  <si>
    <t>?</t>
  </si>
  <si>
    <t>SL40 Lightwriter</t>
  </si>
  <si>
    <t xml:space="preserve">Lightwriter </t>
  </si>
  <si>
    <t>MiniMo</t>
  </si>
  <si>
    <t>Servox</t>
  </si>
  <si>
    <t>Trutone</t>
  </si>
  <si>
    <t>MegaBee</t>
  </si>
  <si>
    <t>Apple</t>
  </si>
  <si>
    <t>Mini Voice Amplifier</t>
  </si>
  <si>
    <t>V</t>
  </si>
  <si>
    <t>Tobii</t>
  </si>
  <si>
    <t>C12</t>
  </si>
  <si>
    <t>Vantage Lite</t>
  </si>
  <si>
    <t>Possum</t>
  </si>
  <si>
    <t>Dynavox</t>
  </si>
  <si>
    <t>App</t>
  </si>
  <si>
    <t>PRC</t>
  </si>
  <si>
    <t>Xpress</t>
  </si>
  <si>
    <t>Go Talk 20+</t>
  </si>
  <si>
    <t>Viliv</t>
  </si>
  <si>
    <t>S5</t>
  </si>
  <si>
    <t>Big Mack</t>
  </si>
  <si>
    <t>Vocaflex</t>
  </si>
  <si>
    <t>Liberator 14</t>
  </si>
  <si>
    <t>Techcess</t>
  </si>
  <si>
    <t>Price</t>
  </si>
  <si>
    <t>We don't know</t>
  </si>
  <si>
    <t>http://www.keyboardco.com/keyboard_details.asp?PRODUCT=546</t>
  </si>
  <si>
    <t>The Keyboard Company</t>
  </si>
  <si>
    <t>http://www.widgit.com/products/price_list/products/blob.htm</t>
  </si>
  <si>
    <t>Widgit</t>
  </si>
  <si>
    <t>DV4</t>
  </si>
  <si>
    <t>Eyemax</t>
  </si>
  <si>
    <t>Toby Churchill</t>
  </si>
  <si>
    <t>http://www.toby-churchill.com/files/downloads/PricelistNov2010.pdf</t>
  </si>
  <si>
    <t>SL35 Lightwriter</t>
  </si>
  <si>
    <t>calculated</t>
  </si>
  <si>
    <t>http://www.docstoc.com/docs/19494456/Price-List</t>
  </si>
  <si>
    <t>Low end</t>
  </si>
  <si>
    <t>Lightwriter Printer</t>
  </si>
  <si>
    <t>Gloves</t>
  </si>
  <si>
    <t>SL87 Lightwriter</t>
  </si>
  <si>
    <t>adVOCATe</t>
  </si>
  <si>
    <t>http://www.emptech.info/product_details.php?ID=2067</t>
  </si>
  <si>
    <t>MightyMo</t>
  </si>
  <si>
    <t>V Max</t>
  </si>
  <si>
    <t>Bluebird</t>
  </si>
  <si>
    <t>??</t>
  </si>
  <si>
    <t>Primo</t>
  </si>
  <si>
    <t>POSSUM LIMITED</t>
  </si>
  <si>
    <t>Phone</t>
  </si>
  <si>
    <t>http://www.smartboxat.com/wp-content/uploads/2012/03/UK-Price-List.pdf</t>
  </si>
  <si>
    <t>http://www.speechbubble.org.uk/device/tobii-c12/</t>
  </si>
  <si>
    <t>Cardinal</t>
  </si>
  <si>
    <t>Crick USB Switch Box</t>
  </si>
  <si>
    <t xml:space="preserve">Springboard Lite </t>
  </si>
  <si>
    <t>Tellus Mobi</t>
  </si>
  <si>
    <t>Talking Photo Album</t>
  </si>
  <si>
    <t>Liberator</t>
  </si>
  <si>
    <t>Inclusive</t>
  </si>
  <si>
    <t>Pillow Switch</t>
  </si>
  <si>
    <t xml:space="preserve">Scan 4 </t>
  </si>
  <si>
    <t>Go Talk 9+</t>
  </si>
  <si>
    <t>Authority</t>
  </si>
  <si>
    <t>Dumfries and Galloway NHS Board</t>
  </si>
  <si>
    <t>http://www.whatdotheyknow.com/request/aac_provision_4/new</t>
  </si>
  <si>
    <t>Request data</t>
  </si>
  <si>
    <t>Light Touch Keyboard with Balloon Speech System</t>
  </si>
  <si>
    <t>Switchit “Bob the Builder”</t>
  </si>
  <si>
    <t>Digital Electronic Larynx</t>
  </si>
  <si>
    <t>Armstrong Mounting System</t>
  </si>
  <si>
    <t xml:space="preserve"> Waistband Amplifier Systems</t>
  </si>
  <si>
    <t xml:space="preserve"> Partner with Place &amp; Big Steps</t>
  </si>
  <si>
    <t xml:space="preserve"> Digital Cameras</t>
  </si>
  <si>
    <t xml:space="preserve"> Base Trainers with mounting</t>
  </si>
  <si>
    <t xml:space="preserve"> Partner Switches</t>
  </si>
  <si>
    <t xml:space="preserve"> Laminator</t>
  </si>
  <si>
    <t xml:space="preserve"> Digital Camcorder</t>
  </si>
  <si>
    <t>Electronic Writin</t>
  </si>
  <si>
    <t>Partner Plus Ste</t>
  </si>
  <si>
    <t>Board Make Plus &amp; 1 Talk 2 Aid</t>
  </si>
  <si>
    <t>Partner Four Plus</t>
  </si>
  <si>
    <t>Finger Button</t>
  </si>
  <si>
    <t>Switch Box</t>
  </si>
  <si>
    <t>iPod Touch/ Case/ i Tunes Vouchers</t>
  </si>
  <si>
    <t>Smartbox Software &amp; Joycable</t>
  </si>
  <si>
    <t>Go Talk 4+</t>
  </si>
  <si>
    <t>Dynavox System</t>
  </si>
  <si>
    <t>http://www.whatdotheyknow.com/request/aac_provision_5/new</t>
  </si>
  <si>
    <t>Fife NHS Board</t>
  </si>
  <si>
    <t>Alphatalkers</t>
  </si>
  <si>
    <t>Chatbox</t>
  </si>
  <si>
    <t>Flash Deluxe</t>
  </si>
  <si>
    <t>Lib Talk</t>
  </si>
  <si>
    <t>Pocket Grid System</t>
  </si>
  <si>
    <t>Vanguard</t>
  </si>
  <si>
    <t>Voice Cue</t>
  </si>
  <si>
    <t>Chickadee</t>
  </si>
  <si>
    <t>Dynamo</t>
  </si>
  <si>
    <t>Leo</t>
  </si>
  <si>
    <t>Pocket Grid Upgrade</t>
  </si>
  <si>
    <t>Randomiser</t>
  </si>
  <si>
    <t>Motion Tablet</t>
  </si>
  <si>
    <t>Powerbox 6</t>
  </si>
  <si>
    <t>Talk Trac Plus</t>
  </si>
  <si>
    <t>Big Points</t>
  </si>
  <si>
    <t>FL4SH Scanning Communicator</t>
  </si>
  <si>
    <t>Go Talk Express 32</t>
  </si>
  <si>
    <t>Ipod/Pro-LoquoGo</t>
  </si>
  <si>
    <t>Maestro</t>
  </si>
  <si>
    <t>Powerbox 7</t>
  </si>
  <si>
    <t>SmartNav</t>
  </si>
  <si>
    <t xml:space="preserve">PenFriend Labelling Pen </t>
  </si>
  <si>
    <t xml:space="preserve">Sennheiser Headphones </t>
  </si>
  <si>
    <t xml:space="preserve">Geemarc CLA9T Digital Personal Communicators </t>
  </si>
  <si>
    <t xml:space="preserve">Pathfinder </t>
  </si>
  <si>
    <t xml:space="preserve">2005/06 </t>
  </si>
  <si>
    <t xml:space="preserve">Crescendo personal communication system </t>
  </si>
  <si>
    <t xml:space="preserve">2006/07 </t>
  </si>
  <si>
    <t xml:space="preserve">Ecovoice amplifiers </t>
  </si>
  <si>
    <t xml:space="preserve">2007/08 </t>
  </si>
  <si>
    <t xml:space="preserve">Bee-bot </t>
  </si>
  <si>
    <t xml:space="preserve">Base Trainer </t>
  </si>
  <si>
    <t xml:space="preserve">Switch adapted fan </t>
  </si>
  <si>
    <t xml:space="preserve">Switch Adapted toys </t>
  </si>
  <si>
    <t xml:space="preserve">Sensory switch </t>
  </si>
  <si>
    <t xml:space="preserve">2008/09 </t>
  </si>
  <si>
    <t xml:space="preserve">Laptop computers </t>
  </si>
  <si>
    <t xml:space="preserve">Warranty for Pathfinder </t>
  </si>
  <si>
    <t xml:space="preserve">switches </t>
  </si>
  <si>
    <t xml:space="preserve">4 Talk 4 </t>
  </si>
  <si>
    <t xml:space="preserve">All Turn it Spinner </t>
  </si>
  <si>
    <t xml:space="preserve">Buddy button </t>
  </si>
  <si>
    <t xml:space="preserve">Specs switch </t>
  </si>
  <si>
    <t xml:space="preserve">Large Palpad </t>
  </si>
  <si>
    <t xml:space="preserve">Mini Palpad </t>
  </si>
  <si>
    <t xml:space="preserve">Small Palpad </t>
  </si>
  <si>
    <t xml:space="preserve">Pneumatic switch </t>
  </si>
  <si>
    <t xml:space="preserve">Big Buddy </t>
  </si>
  <si>
    <t xml:space="preserve">Powerball switch adapted toy </t>
  </si>
  <si>
    <t xml:space="preserve">Firefly switch adapted toy </t>
  </si>
  <si>
    <t xml:space="preserve">2009/10 </t>
  </si>
  <si>
    <t xml:space="preserve">Pingpong switch </t>
  </si>
  <si>
    <t xml:space="preserve">Switch adapted toy </t>
  </si>
  <si>
    <t xml:space="preserve">Mount for Vantage </t>
  </si>
  <si>
    <t xml:space="preserve">i-pod bundle with Proloquo2go </t>
  </si>
  <si>
    <t xml:space="preserve">2010/11 </t>
  </si>
  <si>
    <t xml:space="preserve">i-phone bundle with proloquo2go </t>
  </si>
  <si>
    <t xml:space="preserve">i-pads with predictable and proloquo2go </t>
  </si>
  <si>
    <t xml:space="preserve">kensington orbital trackball </t>
  </si>
  <si>
    <t xml:space="preserve">Marble mouse </t>
  </si>
  <si>
    <t xml:space="preserve">Blue tooth switch </t>
  </si>
  <si>
    <t xml:space="preserve">Switches </t>
  </si>
  <si>
    <t xml:space="preserve">Optical joystick mouse </t>
  </si>
  <si>
    <t xml:space="preserve">Air o2bic mouse </t>
  </si>
  <si>
    <t xml:space="preserve">Warranty for pathfinder </t>
  </si>
  <si>
    <t>2010/11</t>
  </si>
  <si>
    <t>Counter Amplifiers</t>
  </si>
  <si>
    <t>Fixed loop systems</t>
  </si>
  <si>
    <t>Infra Red Systesm</t>
  </si>
  <si>
    <t>Doubel infra red system</t>
  </si>
  <si>
    <t>http://www.whatdotheyknow.com/request/aac_provision_6/new</t>
  </si>
  <si>
    <t>Forth Valley NHS Board</t>
  </si>
  <si>
    <t>http://www.whatdotheyknow.com/request/aac_provision_12/new</t>
  </si>
  <si>
    <t>NHS ORKNEY</t>
  </si>
  <si>
    <t xml:space="preserve">iPod with proloquo2go  </t>
  </si>
  <si>
    <t>NHS Shetland</t>
  </si>
  <si>
    <t>http://www.whatdotheyknow.com/request/aac_provision_13/new</t>
  </si>
  <si>
    <t>http://www.whatdotheyknow.com/request/aac_provision_14/new</t>
  </si>
  <si>
    <t>NHS Western Isles</t>
  </si>
  <si>
    <t>Talking Mats</t>
  </si>
  <si>
    <t>USB alphabet keyguard</t>
  </si>
  <si>
    <t>http://www.whatdotheyknow.com/request/aac_provision_2/new</t>
  </si>
  <si>
    <t>Ayrshire and Arran NHS Board</t>
  </si>
  <si>
    <t xml:space="preserve">Chaiyo Amplifier </t>
  </si>
  <si>
    <t>SuperTalker</t>
  </si>
  <si>
    <t xml:space="preserve">Monacor Voice Amplifier </t>
  </si>
  <si>
    <t>Express One</t>
  </si>
  <si>
    <t>http://www.whatdotheyknow.com/request/aac_provision_11/new</t>
  </si>
  <si>
    <t>Lanarkshire NHS Board</t>
  </si>
  <si>
    <t>Interact</t>
  </si>
  <si>
    <t xml:space="preserve">CHIAYO Radio with headset amplifier </t>
  </si>
  <si>
    <t>Lions Amplifier</t>
  </si>
  <si>
    <t>Kapitex Amplifier hand held &amp; headset microphone</t>
  </si>
  <si>
    <t xml:space="preserve">Amplifier WAPP 3 </t>
  </si>
  <si>
    <t xml:space="preserve"> Freiburg Amplifier with hand held microphone</t>
  </si>
  <si>
    <t>http://www.whatdotheyknow.com/request/aac_provision_8/new</t>
  </si>
  <si>
    <t>Greater Glasgow NHS Board</t>
  </si>
  <si>
    <t>iPod Touch with Proloquo2go</t>
  </si>
  <si>
    <t xml:space="preserve">Lions Amplifier </t>
  </si>
  <si>
    <t>ECO Voice amplifier</t>
  </si>
  <si>
    <t>iPod touch and P2G app</t>
  </si>
  <si>
    <t>Liberator EC02</t>
  </si>
  <si>
    <t>Lions Amplifier Tobii C12 with keyguard</t>
  </si>
  <si>
    <t>ECO2 with LLL</t>
  </si>
  <si>
    <t xml:space="preserve">ECO2 with Picture Word Power </t>
  </si>
  <si>
    <t>Freiburg Amplifier with hand held microphone Grid 2 Software</t>
  </si>
  <si>
    <t>iPad &amp; case</t>
  </si>
  <si>
    <t>iPad, case &amp; stylus</t>
  </si>
  <si>
    <t xml:space="preserve">iPad, cover &amp; Speak it! app </t>
  </si>
  <si>
    <t xml:space="preserve"> iPad, Predictable, switch box &amp; case</t>
  </si>
  <si>
    <t xml:space="preserve">iPad, Predictable &amp; case </t>
  </si>
  <si>
    <t xml:space="preserve"> iPad, Proloquo2go, case </t>
  </si>
  <si>
    <t xml:space="preserve">Mini Voice amplifier, throat microphone &amp; head set </t>
  </si>
  <si>
    <t>http://www.whatdotheyknow.com/request/aac_provision_10/new</t>
  </si>
  <si>
    <t>Lothian NHS Board</t>
  </si>
  <si>
    <t>Falck Spokesman 4</t>
  </si>
  <si>
    <t>Amdi Techtalk 32 x 6 levels</t>
  </si>
  <si>
    <t>Eagle Waistband voice amplifi</t>
  </si>
  <si>
    <t>Echovoice voice amplifier</t>
  </si>
  <si>
    <t xml:space="preserve">Amdi Voice pal </t>
  </si>
  <si>
    <t xml:space="preserve"> Amdi Partner 2</t>
  </si>
  <si>
    <t>Pal Pad switch</t>
  </si>
  <si>
    <t>Amdi Partner 2</t>
  </si>
  <si>
    <t>Ablenet Switch latch timer</t>
  </si>
  <si>
    <t>Switch Latch timer</t>
  </si>
  <si>
    <t>Tash Buddy Button switch</t>
  </si>
  <si>
    <t>Byron portable cordless alarm</t>
  </si>
  <si>
    <t>Eagle waistband amplifier</t>
  </si>
  <si>
    <t>Inclusive Click on mains controller</t>
  </si>
  <si>
    <t>Ablenet Switches</t>
  </si>
  <si>
    <t>Liberator Sensitrac Pad</t>
  </si>
  <si>
    <t xml:space="preserve"> Falck voice amplifier</t>
  </si>
  <si>
    <t xml:space="preserve"> Palmtop 3</t>
  </si>
  <si>
    <t xml:space="preserve"> iPod Touch with Proloq</t>
  </si>
  <si>
    <t xml:space="preserve"> ECO2 with LL</t>
  </si>
  <si>
    <t xml:space="preserve"> ECOPOINT Eye Gaze</t>
  </si>
  <si>
    <t>http://www.whatdotheyknow.com/request/aac_provision_9/new</t>
  </si>
  <si>
    <t>Highland NHS Board</t>
  </si>
  <si>
    <t>http://www.whatdotheyknow.com/request/aac_provision_15/new</t>
  </si>
  <si>
    <t>Tayside NHS Board</t>
  </si>
  <si>
    <t xml:space="preserve"> Xena Midi Amplifier Headset System </t>
  </si>
  <si>
    <t xml:space="preserve">Passey-Muir Tracheostomy Speaking Valve </t>
  </si>
  <si>
    <t xml:space="preserve"> Passey-Muir Valve Adapter </t>
  </si>
  <si>
    <t xml:space="preserve"> Headset and Microphone for Falk Amplifier </t>
  </si>
  <si>
    <t xml:space="preserve"> Heather the Scottish Voice </t>
  </si>
  <si>
    <t xml:space="preserve">Defstut Communication Aid </t>
  </si>
  <si>
    <t>Item</t>
  </si>
  <si>
    <t>Notes</t>
  </si>
  <si>
    <t>Ref</t>
  </si>
  <si>
    <t>Blob for windows</t>
  </si>
  <si>
    <t>GO TALK BUTTON</t>
  </si>
  <si>
    <t>MEDIGENIC KEYBOARD AND MOUSE</t>
  </si>
  <si>
    <t xml:space="preserve">MOTION COMPUTING TABLET IN WHEELCHAIR </t>
  </si>
  <si>
    <t>http://www.liberator.co.uk/frenchay-e-tran-frame.html</t>
  </si>
  <si>
    <t>with tax</t>
  </si>
  <si>
    <t>E-Tran Frame</t>
  </si>
  <si>
    <t>http://www.kapitexshop.com/servox-digital-complete--comprising-unit--charger--mains-lead--2-rechargeable-batteries-and-oral-connector.php?filter_name=Servox</t>
  </si>
  <si>
    <t>http://www.livingmadeeasy.org.uk/children/holders-%26-mounts-for-communication-aids-p/slim-armstrong-mounting-system-0026780-1423-information.htm</t>
  </si>
  <si>
    <t>Ablenet</t>
  </si>
  <si>
    <t>http://www.inclusive.co.uk/ablenet-bigmack-p2039</t>
  </si>
  <si>
    <t>http://www.inclusive.co.uk/switchit-bob-the-builder-p2346</t>
  </si>
  <si>
    <t>http://www.cricksoft.com/uk/products/accessibility/usb.aspx</t>
  </si>
  <si>
    <t>Cricksoft</t>
  </si>
  <si>
    <t>http://www.inclusive.co.uk/joy-cable-2-p2565</t>
  </si>
  <si>
    <t>Sensory Software International</t>
  </si>
  <si>
    <t>Changed from 'Smartbox - The Crick &amp; Joycable' (added one to crick box as well)</t>
  </si>
  <si>
    <t>Joycable2</t>
  </si>
  <si>
    <t>ELO</t>
  </si>
  <si>
    <t>http://www.inclusive.co.uk/elo-lcd-touch-monitors-15-17-and-19-p2623</t>
  </si>
  <si>
    <t>This is the smallest model</t>
  </si>
  <si>
    <t>Changed from'LCD Touch Monitor – Boardmake &amp; Switchboxes' to just the moniter, then added a row for boardmaker and incremented Cruck USB switch box</t>
  </si>
  <si>
    <t>Boardmaker</t>
  </si>
  <si>
    <t>http://www.mayer-johnson.co.uk/boardmaker-v-6-uk-edition/</t>
  </si>
  <si>
    <t>Cheap version… (there's a plus)</t>
  </si>
  <si>
    <t>LCD Touch Monitor</t>
  </si>
  <si>
    <t>iTalk2 Communication Aid</t>
  </si>
  <si>
    <t>Cheap version (no levels)</t>
  </si>
  <si>
    <t>http://www.inclusive.co.uk/italk2-communication-aid-p2082</t>
  </si>
  <si>
    <t>http://www.inclusive.co.uk/product-list?Text=go%20talk</t>
  </si>
  <si>
    <t>Go Talk(unknown type)</t>
  </si>
  <si>
    <t>Average price from range</t>
  </si>
  <si>
    <t>Augmentative Communication Inc.</t>
  </si>
  <si>
    <t>http://www.augcominc.com/index.cfm/talking_photo_album.htm</t>
  </si>
  <si>
    <t>$29dollars converted</t>
  </si>
  <si>
    <t>Attainment Company Inc</t>
  </si>
  <si>
    <t>Order of entry</t>
  </si>
  <si>
    <t>Zoomtext 9.1 Magnifier USB</t>
  </si>
  <si>
    <t>http://www.visionaid.co.uk/product_view.php?pid=10002</t>
  </si>
  <si>
    <t>AI Squared</t>
  </si>
  <si>
    <t>kapitex</t>
  </si>
  <si>
    <t>Xena Flexital</t>
  </si>
  <si>
    <t>http://www.inclusive.co.uk/little-step-by-step-gameplay-p6015</t>
  </si>
  <si>
    <t>LITTLE Step-by-Step</t>
  </si>
  <si>
    <t>probably not the manufactuer</t>
  </si>
  <si>
    <t>http://www.adaptivation.com/product_detail.php?ID=69</t>
  </si>
  <si>
    <t>VoicePal 8k</t>
  </si>
  <si>
    <t>Adaptivation</t>
  </si>
  <si>
    <t>$219 dollars converted</t>
  </si>
  <si>
    <t>$189 dollars converted</t>
  </si>
  <si>
    <t>http://www.adaptivation.com/product_detail.php?ID=70</t>
  </si>
  <si>
    <t>VoicePal 8</t>
  </si>
  <si>
    <t>http://www.inclusive.co.uk/voice-cue-p2118</t>
  </si>
  <si>
    <t>Step--by-Step (Unknown)</t>
  </si>
  <si>
    <t>http://www.inclusive.co.uk/product-list?Text=Step%20by%20Step</t>
  </si>
  <si>
    <t>http://www.ablenetinc.com/Portals/0/KnowledgeBase/Datasheets/Powerlink%20_Datasheet.pdf</t>
  </si>
  <si>
    <t>$229 dollars converted</t>
  </si>
  <si>
    <t>PowerLink 4</t>
  </si>
  <si>
    <t xml:space="preserve">Electrolarynx Complete Kit </t>
  </si>
  <si>
    <t>WDTK</t>
  </si>
  <si>
    <t>http://www.whatdotheyknow.com/request/aac_purchases_made</t>
  </si>
  <si>
    <t>S70</t>
  </si>
  <si>
    <t>Standard tablet</t>
  </si>
  <si>
    <t>???</t>
  </si>
  <si>
    <t xml:space="preserve">Might mean S5? </t>
  </si>
  <si>
    <t>$599</t>
  </si>
  <si>
    <t>http://thegadgetsite.blogspot.co.uk/2009/04/viliv-s5-preorder-and-price-for-us.html</t>
  </si>
  <si>
    <t>http://www.liberator.co.uk/products/communication-aids/vantage-lite</t>
  </si>
  <si>
    <t>including taxt</t>
  </si>
  <si>
    <t xml:space="preserve">Assumed vantage lite as vantage not sold? Maybe in that year? </t>
  </si>
  <si>
    <t>The Grid 2 - Single user licence</t>
  </si>
  <si>
    <t>http://www.inclusive.co.uk/the-grid-2-p1971</t>
  </si>
  <si>
    <t>Intellikeys</t>
  </si>
  <si>
    <t>http://www.r-e-m.co.uk/rem/xrem.php?T=25744&amp;S=42&amp;G=5&amp;view=</t>
  </si>
  <si>
    <t>Was 'Vantage Lite with head tracker' but we seperated out the 'trackerPro' into a separate line…</t>
  </si>
  <si>
    <t>316a</t>
  </si>
  <si>
    <t>From 316</t>
  </si>
  <si>
    <t>TrackerPro</t>
  </si>
  <si>
    <t>http://www.liberator.co.uk/trackerpro.html</t>
  </si>
  <si>
    <t>http://www.inclusive.co.uk/tobii-c12-p2113</t>
  </si>
  <si>
    <t>C12 + CEYE</t>
  </si>
  <si>
    <t>http://www.inclusive.co.uk/tobii-ceye-p2115</t>
  </si>
  <si>
    <t>http://www.emptech.info/product_details.php?ID=2211</t>
  </si>
  <si>
    <t>MyTobii P10</t>
  </si>
  <si>
    <t>The Grid 2 - five user licence</t>
  </si>
  <si>
    <t>http://www.liberator.co.uk/products/communication-aids/springboard-lite/springboard-lite.html</t>
  </si>
  <si>
    <t>http://www.actiononhearingloss.org.uk/shop/textlink-textphone-product-t363.aspx</t>
  </si>
  <si>
    <t>Textlink</t>
  </si>
  <si>
    <t xml:space="preserve">Textphone </t>
  </si>
  <si>
    <t>Tech/Speak 32 - 32 x 6 Levels</t>
  </si>
  <si>
    <t>AMDi</t>
  </si>
  <si>
    <t>http://www.inclusive.co.uk/amdi-tech-speak-32-p2054</t>
  </si>
  <si>
    <t>Tech/Speak 32 - 32 x 2 Levels</t>
  </si>
  <si>
    <t>Tech/Speak 32 - 32 x 12 Levels</t>
  </si>
  <si>
    <t>Tech/Speak (Unknown)</t>
  </si>
  <si>
    <t>http://www.inclusive.co.uk/amdi-tech-scan-8-plus-ecu-p2053</t>
  </si>
  <si>
    <t>Tech/Scan 8 plus ECU</t>
  </si>
  <si>
    <t>Tech/Scan 32 plus ECU</t>
  </si>
  <si>
    <t>http://www.inclusive.co.uk/amdi-tech-scan-32-plus-ecu-p2052</t>
  </si>
  <si>
    <t>Laptop computers</t>
  </si>
  <si>
    <t>http://www.inclusive.co.uk/supertalker-p2105</t>
  </si>
  <si>
    <t>Go Talk Pocket</t>
  </si>
  <si>
    <t>http://www.inclusive.co.uk/go-talk-pocket-p2080</t>
  </si>
  <si>
    <t>Nintendo DS with Tap 2 Talk</t>
  </si>
  <si>
    <t>http://www.inclusive.co.uk/ablenet-littlemack-p2041</t>
  </si>
  <si>
    <t>LITTLEmack</t>
  </si>
  <si>
    <t>http://www.inclusive.co.uk/listen-to-me-p2085</t>
  </si>
  <si>
    <t>Listen to Me</t>
  </si>
  <si>
    <t>http://www.inclusive.co.uk/jelly-bean-twist-p2564</t>
  </si>
  <si>
    <t xml:space="preserve"> Jelly Bean twist</t>
  </si>
  <si>
    <t>http://www.liberator.co.uk/megabee.html</t>
  </si>
  <si>
    <t>http://www.inclusive.co.uk/go-talk-4-p2071</t>
  </si>
  <si>
    <t>http://www.inclusive.co.uk/go-talk-20-p2070</t>
  </si>
  <si>
    <t>http://www.inclusive.co.uk/go-talk-express-32-p2076</t>
  </si>
  <si>
    <t>http://www.inclusive.co.uk/tash-pillow-switch-p2609</t>
  </si>
  <si>
    <t>Tash</t>
  </si>
  <si>
    <t xml:space="preserve">SmartNAV 4 Pro </t>
  </si>
  <si>
    <t>http://www.smartboxat.com/wp-content/uploads/2012/05/UK-Price-List.pdf</t>
  </si>
  <si>
    <t>SmartNAV 4</t>
  </si>
  <si>
    <t xml:space="preserve">SmartNAV 4 Pro with The Grid 2 and mount </t>
  </si>
  <si>
    <t xml:space="preserve">FuturePad XP 8Gb </t>
  </si>
  <si>
    <t>http://www.inclusive.co.uk/pal-pad-switches-p2571</t>
  </si>
  <si>
    <t>http://shop.orin.com/shop/index.php?main_page=product_info&amp;products_id=1</t>
  </si>
  <si>
    <t>HeadMouse Exteme</t>
  </si>
  <si>
    <t>Orgin Instruments</t>
  </si>
  <si>
    <t>$995 converted…</t>
  </si>
  <si>
    <t>Falck 1003 Voice Amplifier And Headset</t>
  </si>
  <si>
    <t>http://www.docstoc.com/docs/19494456/Price-List#</t>
  </si>
  <si>
    <t>http://www.inclusive.co.uk/partner-four-plus-p2093</t>
  </si>
  <si>
    <t>http://www.inclusive.co.uk/amdi-tech-talk-8-p2056</t>
  </si>
  <si>
    <t>Tech/Talk 8 - 8 x 6 Levels</t>
  </si>
  <si>
    <t>http://www.axistive.com/scanning-sa-1.html?action=resellers</t>
  </si>
  <si>
    <t>Saltillo</t>
  </si>
  <si>
    <t>Hummingbird (Scanning SA-1)</t>
  </si>
  <si>
    <t>$289 converted</t>
  </si>
  <si>
    <t>File Price list http://www.google.co.uk/url?sa=t&amp;rct=j&amp;q=dynavox%20price%20list%20uk&amp;source=web&amp;cd=1&amp;ved=0CGcQFjAA&amp;url=http%3A%2F%2Fuk.dynavoxtech.com%2Fdownload.ashx%3FFileId%3D307%26DocId%3D7bb56b49-2aa9-49e5-bb4c-8c06e6e15325&amp;ei=GwvJT8OyAaWd0QWKsLXXAQ&amp;usg=AFQjCNG4IyzgPCoqh-Lh_xYwfeUjidtyYA&amp;sig2=ZDqMBh9bS04l3q2NaCzByw</t>
  </si>
  <si>
    <t>Unit Price</t>
  </si>
  <si>
    <t>Total Price</t>
  </si>
  <si>
    <t>http://www.kapitexshop.com/servox-inton-complete-–-comprising-unit--charger--mains-lead--2-rechargeable-batteries-and-oral-connector.php?filter_name=Servox</t>
  </si>
  <si>
    <t>Inton Complete</t>
  </si>
  <si>
    <t>App Store - Predictable</t>
  </si>
  <si>
    <t>http://appsforaac.net/applist</t>
  </si>
  <si>
    <t>3M</t>
  </si>
  <si>
    <t>http://www.healthyworkstations.com/ProductGroupItem.asp?PrGrp=174</t>
  </si>
  <si>
    <t>Digital Recorder</t>
  </si>
  <si>
    <t>Olympus</t>
  </si>
  <si>
    <t>From a browse of Olympus site…</t>
  </si>
  <si>
    <t>http://www.inclusive.co.uk/big-step-by-step-with-levels-p6018</t>
  </si>
  <si>
    <t>BIG step-by-step</t>
  </si>
  <si>
    <t>Big Red Twist</t>
  </si>
  <si>
    <t>http://www.inclusive.co.uk/big-red-twist-p2544</t>
  </si>
  <si>
    <t>http://www.spacekraft.co.uk/shops/sk/Product.aspx?cref=PD1682804</t>
  </si>
  <si>
    <t>Space Kraft</t>
  </si>
  <si>
    <t>Cheapest thingo on the website</t>
  </si>
  <si>
    <t>http://www.talkingmats.com/index.php/our-shop/category/19-talking-mats-single-resources</t>
  </si>
  <si>
    <t>http://www.dlf-data.org.uk/product.php?product_id=0037533</t>
  </si>
  <si>
    <t>http://www.liberator.co.uk/switch-latch-and-timer.html</t>
  </si>
  <si>
    <t>http://www.gstsdesigns.com/AidstoDailyLiving/AssistiveProducts.htm</t>
  </si>
  <si>
    <t>AbleNet</t>
  </si>
  <si>
    <t>http://www.inclusive.co.uk/ablenet-switches-specs-switch-p2539</t>
  </si>
  <si>
    <t>Adaptivation's</t>
  </si>
  <si>
    <t>http://www.gak.co.uk/en/sennheiser-hd-201/6228?gclid=CJGOvIH-ubACFUdlfAodw3Sc9A</t>
  </si>
  <si>
    <t>Sennheiser</t>
  </si>
  <si>
    <t>SAY-IT! SAM</t>
  </si>
  <si>
    <t>http://www.possum.co.uk/product/56</t>
  </si>
  <si>
    <t>Portable Induction loop units</t>
  </si>
  <si>
    <t>PowerLink2</t>
  </si>
  <si>
    <t>http://www.swexpress.com/item/F05F28FDA0173E808525751400504C93!opendocument&amp;title=Chatbox-1</t>
  </si>
  <si>
    <t>Convered from $</t>
  </si>
  <si>
    <t>http://www.techcess.co.uk/PDFs/Techcess_Pricelist.pdf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</si>
</sst>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TimesNewRoman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rgb="FF000000"/>
      <name val="TimesNewRoman"/>
    </font>
    <font>
      <sz val="13"/>
      <color rgb="FF222222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44" fontId="0" fillId="0" borderId="0" xfId="33" applyFont="1"/>
    <xf numFmtId="0" fontId="0" fillId="0" borderId="0" xfId="0" applyAlignment="1">
      <alignment wrapText="1"/>
    </xf>
    <xf numFmtId="0" fontId="2" fillId="0" borderId="0" xfId="937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</cellXfs>
  <cellStyles count="1325">
    <cellStyle name="Currency" xfId="3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937" builtinId="8"/>
    <cellStyle name="Normal" xfId="0" builtinId="0"/>
    <cellStyle name="Normal 2" xfId="69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0"/>
  <sheetViews>
    <sheetView tabSelected="1" topLeftCell="A225" workbookViewId="0">
      <selection activeCell="C344" sqref="C344"/>
    </sheetView>
    <sheetView topLeftCell="A106" workbookViewId="1">
      <selection activeCell="C37" sqref="C37"/>
    </sheetView>
    <sheetView tabSelected="1" workbookViewId="2">
      <selection activeCell="C21" sqref="C21"/>
    </sheetView>
  </sheetViews>
  <sheetFormatPr baseColWidth="10" defaultRowHeight="15" x14ac:dyDescent="0"/>
  <cols>
    <col min="1" max="1" width="13.83203125" bestFit="1" customWidth="1"/>
    <col min="2" max="2" width="21.33203125" customWidth="1"/>
    <col min="3" max="3" width="42.1640625" bestFit="1" customWidth="1"/>
    <col min="4" max="4" width="14.33203125" bestFit="1" customWidth="1"/>
    <col min="5" max="6" width="14.33203125" style="1" customWidth="1"/>
    <col min="7" max="7" width="29.33203125" bestFit="1" customWidth="1"/>
  </cols>
  <sheetData>
    <row r="1" spans="1:12" s="2" customFormat="1" ht="30">
      <c r="A1" t="s">
        <v>0</v>
      </c>
      <c r="B1" t="s">
        <v>1</v>
      </c>
      <c r="C1" t="s">
        <v>2</v>
      </c>
      <c r="D1" t="s">
        <v>3</v>
      </c>
      <c r="E1" s="1" t="s">
        <v>381</v>
      </c>
      <c r="F1" s="1" t="s">
        <v>382</v>
      </c>
      <c r="G1" t="s">
        <v>68</v>
      </c>
      <c r="H1" t="s">
        <v>71</v>
      </c>
      <c r="I1" s="2" t="s">
        <v>243</v>
      </c>
      <c r="J1" s="2" t="s">
        <v>281</v>
      </c>
      <c r="K1" s="2">
        <f>COUNTIF(B:B,"#N/A")</f>
        <v>112</v>
      </c>
      <c r="L1" s="2">
        <f>COUNTIF(B:B,"#N/A")</f>
        <v>112</v>
      </c>
    </row>
    <row r="2" spans="1:12">
      <c r="A2">
        <v>2006</v>
      </c>
      <c r="B2" t="str">
        <f>VLOOKUP(C2,Prices!$A$2:$C$18,2,FALSE)</f>
        <v>Toby Churchill</v>
      </c>
      <c r="C2" t="s">
        <v>7</v>
      </c>
      <c r="D2">
        <v>1</v>
      </c>
      <c r="E2" s="1">
        <f>VLOOKUP(C2,Prices!$A:$C,3,FALSE)</f>
        <v>3045</v>
      </c>
      <c r="F2" s="1">
        <f>E2*D2</f>
        <v>3045</v>
      </c>
      <c r="G2" t="s">
        <v>69</v>
      </c>
      <c r="H2" t="s">
        <v>70</v>
      </c>
      <c r="J2">
        <v>1</v>
      </c>
    </row>
    <row r="3" spans="1:12">
      <c r="A3">
        <v>2006</v>
      </c>
      <c r="B3" t="str">
        <f>VLOOKUP(C3,Prices!$A:$C,2,FALSE)</f>
        <v>Liberator</v>
      </c>
      <c r="C3" t="s">
        <v>251</v>
      </c>
      <c r="D3">
        <v>1</v>
      </c>
      <c r="E3" s="1">
        <f>VLOOKUP(C3,Prices!$A:$C,3,FALSE)</f>
        <v>120</v>
      </c>
      <c r="F3" s="1">
        <f>E3*D3</f>
        <v>120</v>
      </c>
      <c r="G3" t="s">
        <v>69</v>
      </c>
      <c r="H3" t="s">
        <v>70</v>
      </c>
      <c r="J3">
        <v>2</v>
      </c>
    </row>
    <row r="4" spans="1:12">
      <c r="A4">
        <v>2006</v>
      </c>
      <c r="B4" t="str">
        <f>VLOOKUP(C4,Prices!$A:$C,2,FALSE)</f>
        <v>Servox</v>
      </c>
      <c r="C4" t="s">
        <v>74</v>
      </c>
      <c r="D4">
        <v>2</v>
      </c>
      <c r="E4" s="1">
        <f>VLOOKUP(C4,Prices!$A:$C,3,FALSE)</f>
        <v>520</v>
      </c>
      <c r="F4" s="1">
        <f>E4*D4</f>
        <v>1040</v>
      </c>
      <c r="G4" t="s">
        <v>69</v>
      </c>
      <c r="H4" t="s">
        <v>70</v>
      </c>
      <c r="J4">
        <v>3</v>
      </c>
    </row>
    <row r="5" spans="1:12">
      <c r="A5">
        <v>2006</v>
      </c>
      <c r="B5" t="str">
        <f>VLOOKUP(C5,Prices!$A:$C,2,FALSE)</f>
        <v>Ablenet</v>
      </c>
      <c r="C5" t="s">
        <v>75</v>
      </c>
      <c r="D5">
        <v>1</v>
      </c>
      <c r="E5" s="1">
        <f>VLOOKUP(C5,Prices!$A:$C,3,FALSE)</f>
        <v>190</v>
      </c>
      <c r="F5" s="1">
        <f>E5*D5</f>
        <v>190</v>
      </c>
      <c r="G5" t="s">
        <v>69</v>
      </c>
      <c r="H5" t="s">
        <v>70</v>
      </c>
      <c r="J5">
        <v>4</v>
      </c>
    </row>
    <row r="6" spans="1:12">
      <c r="A6">
        <v>2006</v>
      </c>
      <c r="B6" t="str">
        <f>VLOOKUP(C6,Prices!$A:$C,2,FALSE)</f>
        <v>Ablenet</v>
      </c>
      <c r="C6" t="s">
        <v>26</v>
      </c>
      <c r="D6">
        <v>6</v>
      </c>
      <c r="E6" s="1">
        <f>VLOOKUP(C6,Prices!$A:$C,3,FALSE)</f>
        <v>84</v>
      </c>
      <c r="F6" s="1">
        <f>E6*D6</f>
        <v>504</v>
      </c>
      <c r="G6" t="s">
        <v>69</v>
      </c>
      <c r="H6" t="s">
        <v>70</v>
      </c>
      <c r="J6">
        <v>5</v>
      </c>
    </row>
    <row r="7" spans="1:12">
      <c r="A7">
        <v>2007</v>
      </c>
      <c r="B7" t="e">
        <f>VLOOKUP(C7,Prices!$A:$C,2,FALSE)</f>
        <v>#N/A</v>
      </c>
      <c r="C7" t="s">
        <v>72</v>
      </c>
      <c r="D7">
        <v>1</v>
      </c>
      <c r="E7" s="1" t="e">
        <f>VLOOKUP(C7,Prices!$A:$C,3,FALSE)</f>
        <v>#N/A</v>
      </c>
      <c r="F7" s="1" t="e">
        <f>E7*D7</f>
        <v>#N/A</v>
      </c>
      <c r="G7" t="s">
        <v>69</v>
      </c>
      <c r="H7" t="s">
        <v>70</v>
      </c>
      <c r="J7">
        <v>6</v>
      </c>
    </row>
    <row r="8" spans="1:12">
      <c r="A8">
        <v>2007</v>
      </c>
      <c r="B8" t="str">
        <f>VLOOKUP(C8,Prices!$A:$C,2,FALSE)</f>
        <v>Inclusive</v>
      </c>
      <c r="C8" t="s">
        <v>73</v>
      </c>
      <c r="D8">
        <v>1</v>
      </c>
      <c r="E8" s="1">
        <f>VLOOKUP(C8,Prices!$A:$C,3,FALSE)</f>
        <v>49</v>
      </c>
      <c r="F8" s="1">
        <f>E8*D8</f>
        <v>49</v>
      </c>
      <c r="G8" t="s">
        <v>69</v>
      </c>
      <c r="H8" t="s">
        <v>70</v>
      </c>
      <c r="J8">
        <v>7</v>
      </c>
    </row>
    <row r="9" spans="1:12">
      <c r="A9">
        <v>2007</v>
      </c>
      <c r="B9" t="str">
        <f>VLOOKUP(C9,Prices!$A:$C,2,FALSE)</f>
        <v>Cricksoft</v>
      </c>
      <c r="C9" t="s">
        <v>59</v>
      </c>
      <c r="D9">
        <v>2</v>
      </c>
      <c r="E9" s="1">
        <f>VLOOKUP(C9,Prices!$A:$C,3,FALSE)</f>
        <v>99</v>
      </c>
      <c r="F9" s="1">
        <f>E9*D9</f>
        <v>198</v>
      </c>
      <c r="G9" t="s">
        <v>69</v>
      </c>
      <c r="H9" t="s">
        <v>70</v>
      </c>
      <c r="J9">
        <v>8</v>
      </c>
    </row>
    <row r="10" spans="1:12">
      <c r="A10">
        <v>2007</v>
      </c>
      <c r="B10" t="str">
        <f>VLOOKUP(C10,Prices!$A:$C,2,FALSE)</f>
        <v>Sensory Software International</v>
      </c>
      <c r="C10" t="s">
        <v>262</v>
      </c>
      <c r="D10">
        <v>1</v>
      </c>
      <c r="E10" s="1">
        <f>VLOOKUP(C10,Prices!$A:$C,3,FALSE)</f>
        <v>49</v>
      </c>
      <c r="F10" s="1">
        <f>E10*D10</f>
        <v>49</v>
      </c>
      <c r="G10" t="s">
        <v>69</v>
      </c>
      <c r="H10" t="s">
        <v>70</v>
      </c>
      <c r="I10" t="s">
        <v>261</v>
      </c>
      <c r="J10">
        <v>9</v>
      </c>
    </row>
    <row r="11" spans="1:12">
      <c r="A11">
        <v>2007</v>
      </c>
      <c r="B11" t="str">
        <f>VLOOKUP(C11,Prices!$A:$C,2,FALSE)</f>
        <v>Dynavox</v>
      </c>
      <c r="C11" t="s">
        <v>267</v>
      </c>
      <c r="D11">
        <v>1</v>
      </c>
      <c r="E11" s="1">
        <f>VLOOKUP(C11,Prices!$A:$C,3,FALSE)</f>
        <v>209</v>
      </c>
      <c r="F11" s="1">
        <f>E11*D11</f>
        <v>209</v>
      </c>
      <c r="G11" t="s">
        <v>69</v>
      </c>
      <c r="H11" t="s">
        <v>70</v>
      </c>
      <c r="J11">
        <v>10</v>
      </c>
    </row>
    <row r="12" spans="1:12">
      <c r="A12">
        <v>2007</v>
      </c>
      <c r="B12" t="str">
        <f>VLOOKUP(C12,Prices!$A:$C,2,FALSE)</f>
        <v>ELO</v>
      </c>
      <c r="C12" t="s">
        <v>270</v>
      </c>
      <c r="D12">
        <v>1</v>
      </c>
      <c r="E12" s="1">
        <f>VLOOKUP(C12,Prices!$A:$C,3,FALSE)</f>
        <v>419</v>
      </c>
      <c r="F12" s="1">
        <f>E12*D12</f>
        <v>419</v>
      </c>
      <c r="G12" t="s">
        <v>69</v>
      </c>
      <c r="H12" t="s">
        <v>70</v>
      </c>
      <c r="I12" t="s">
        <v>266</v>
      </c>
      <c r="J12">
        <v>11</v>
      </c>
    </row>
    <row r="13" spans="1:12">
      <c r="A13">
        <v>2008</v>
      </c>
      <c r="B13" t="e">
        <f>VLOOKUP(C13,Prices!$A:$C,2,FALSE)</f>
        <v>#N/A</v>
      </c>
      <c r="C13" t="s">
        <v>76</v>
      </c>
      <c r="D13">
        <v>2</v>
      </c>
      <c r="E13" s="1" t="e">
        <f>VLOOKUP(C13,Prices!$A:$C,3,FALSE)</f>
        <v>#N/A</v>
      </c>
      <c r="F13" s="1" t="e">
        <f>E13*D13</f>
        <v>#N/A</v>
      </c>
      <c r="G13" t="s">
        <v>69</v>
      </c>
      <c r="H13" t="s">
        <v>70</v>
      </c>
      <c r="J13">
        <v>12</v>
      </c>
    </row>
    <row r="14" spans="1:12">
      <c r="A14">
        <v>2008</v>
      </c>
      <c r="B14" t="str">
        <f>VLOOKUP(C14,Prices!$A:$C,2,FALSE)</f>
        <v>Ablenet</v>
      </c>
      <c r="C14" t="s">
        <v>271</v>
      </c>
      <c r="D14">
        <v>2</v>
      </c>
      <c r="E14" s="1">
        <f>VLOOKUP(C14,Prices!$A:$C,3,FALSE)</f>
        <v>95</v>
      </c>
      <c r="F14" s="1">
        <f>E14*D14</f>
        <v>190</v>
      </c>
      <c r="G14" t="s">
        <v>69</v>
      </c>
      <c r="H14" t="s">
        <v>70</v>
      </c>
      <c r="J14">
        <v>13</v>
      </c>
    </row>
    <row r="15" spans="1:12">
      <c r="A15">
        <v>2008</v>
      </c>
      <c r="B15" t="e">
        <f>VLOOKUP(C15,Prices!$A:$C,2,FALSE)</f>
        <v>#N/A</v>
      </c>
      <c r="C15" t="s">
        <v>77</v>
      </c>
      <c r="D15">
        <v>4</v>
      </c>
      <c r="E15" s="1" t="e">
        <f>VLOOKUP(C15,Prices!$A:$C,3,FALSE)</f>
        <v>#N/A</v>
      </c>
      <c r="F15" s="1" t="e">
        <f>E15*D15</f>
        <v>#N/A</v>
      </c>
      <c r="G15" t="s">
        <v>69</v>
      </c>
      <c r="H15" t="s">
        <v>70</v>
      </c>
      <c r="J15">
        <v>14</v>
      </c>
    </row>
    <row r="16" spans="1:12">
      <c r="A16">
        <v>2008</v>
      </c>
      <c r="B16" t="str">
        <f>VLOOKUP(C16,Prices!$A:$C,2,FALSE)</f>
        <v>Attainment Company Inc</v>
      </c>
      <c r="C16" t="s">
        <v>275</v>
      </c>
      <c r="D16">
        <v>4</v>
      </c>
      <c r="E16" s="1">
        <f>VLOOKUP(C16,Prices!$A:$C,3,FALSE)</f>
        <v>130</v>
      </c>
      <c r="F16" s="1">
        <f>E16*D16</f>
        <v>520</v>
      </c>
      <c r="G16" t="s">
        <v>69</v>
      </c>
      <c r="H16" t="s">
        <v>70</v>
      </c>
      <c r="J16">
        <v>15</v>
      </c>
    </row>
    <row r="17" spans="1:10">
      <c r="A17">
        <v>2008</v>
      </c>
      <c r="B17" t="s">
        <v>5</v>
      </c>
      <c r="C17" t="s">
        <v>78</v>
      </c>
      <c r="D17">
        <v>6</v>
      </c>
      <c r="E17" s="1" t="e">
        <f>VLOOKUP(C17,Prices!$A:$C,3,FALSE)</f>
        <v>#N/A</v>
      </c>
      <c r="F17" s="1" t="e">
        <f>E17*D17</f>
        <v>#N/A</v>
      </c>
      <c r="G17" t="s">
        <v>69</v>
      </c>
      <c r="H17" t="s">
        <v>70</v>
      </c>
      <c r="J17">
        <v>16</v>
      </c>
    </row>
    <row r="18" spans="1:10">
      <c r="A18">
        <v>2008</v>
      </c>
      <c r="B18" t="str">
        <f>VLOOKUP(C18,Prices!$A:$C,2,FALSE)</f>
        <v>Augmentative Communication Inc.</v>
      </c>
      <c r="C18" t="s">
        <v>62</v>
      </c>
      <c r="D18">
        <v>2</v>
      </c>
      <c r="E18" s="1">
        <f>VLOOKUP(C18,Prices!$A:$C,3,FALSE)</f>
        <v>18.91</v>
      </c>
      <c r="F18" s="1">
        <f>E18*D18</f>
        <v>37.82</v>
      </c>
      <c r="G18" t="s">
        <v>69</v>
      </c>
      <c r="H18" t="s">
        <v>70</v>
      </c>
      <c r="J18">
        <v>17</v>
      </c>
    </row>
    <row r="19" spans="1:10">
      <c r="A19">
        <v>2008</v>
      </c>
      <c r="B19" t="e">
        <f>VLOOKUP(C19,Prices!$A:$C,2,FALSE)</f>
        <v>#N/A</v>
      </c>
      <c r="C19" t="s">
        <v>79</v>
      </c>
      <c r="D19">
        <v>2</v>
      </c>
      <c r="E19" s="1" t="e">
        <f>VLOOKUP(C19,Prices!$A:$C,3,FALSE)</f>
        <v>#N/A</v>
      </c>
      <c r="F19" s="1" t="e">
        <f>E19*D19</f>
        <v>#N/A</v>
      </c>
      <c r="G19" t="s">
        <v>69</v>
      </c>
      <c r="H19" t="s">
        <v>70</v>
      </c>
      <c r="J19">
        <v>18</v>
      </c>
    </row>
    <row r="20" spans="1:10">
      <c r="A20">
        <v>2008</v>
      </c>
      <c r="B20" t="str">
        <f>VLOOKUP(C20,Prices!$A:$C,2,FALSE)</f>
        <v>Cricksoft</v>
      </c>
      <c r="C20" t="s">
        <v>59</v>
      </c>
      <c r="D20">
        <v>1</v>
      </c>
      <c r="E20" s="1">
        <f>VLOOKUP(C20,Prices!$A:$C,3,FALSE)</f>
        <v>99</v>
      </c>
      <c r="F20" s="1">
        <f>E20*D20</f>
        <v>99</v>
      </c>
      <c r="G20" t="s">
        <v>69</v>
      </c>
      <c r="H20" t="s">
        <v>70</v>
      </c>
      <c r="J20">
        <v>19</v>
      </c>
    </row>
    <row r="21" spans="1:10">
      <c r="A21">
        <v>2008</v>
      </c>
      <c r="B21" t="e">
        <f>VLOOKUP(C21,Prices!$A:$C,2,FALSE)</f>
        <v>#N/A</v>
      </c>
      <c r="C21" t="s">
        <v>80</v>
      </c>
      <c r="D21">
        <v>4</v>
      </c>
      <c r="E21" s="1" t="e">
        <f>VLOOKUP(C21,Prices!$A:$C,3,FALSE)</f>
        <v>#N/A</v>
      </c>
      <c r="F21" s="1" t="e">
        <f>E21*D21</f>
        <v>#N/A</v>
      </c>
      <c r="G21" t="s">
        <v>69</v>
      </c>
      <c r="H21" t="s">
        <v>70</v>
      </c>
      <c r="J21">
        <v>20</v>
      </c>
    </row>
    <row r="22" spans="1:10">
      <c r="A22">
        <v>2008</v>
      </c>
      <c r="B22" t="e">
        <f>VLOOKUP(C22,Prices!$A:$C,2,FALSE)</f>
        <v>#N/A</v>
      </c>
      <c r="C22" t="s">
        <v>80</v>
      </c>
      <c r="D22">
        <v>2</v>
      </c>
      <c r="E22" s="1" t="e">
        <f>VLOOKUP(C22,Prices!$A:$C,3,FALSE)</f>
        <v>#N/A</v>
      </c>
      <c r="F22" s="1" t="e">
        <f>E22*D22</f>
        <v>#N/A</v>
      </c>
      <c r="G22" t="s">
        <v>69</v>
      </c>
      <c r="H22" t="s">
        <v>70</v>
      </c>
      <c r="J22">
        <v>21</v>
      </c>
    </row>
    <row r="23" spans="1:10">
      <c r="A23">
        <v>2008</v>
      </c>
      <c r="B23" t="str">
        <f>VLOOKUP(C23,Prices!$A:$C,2,FALSE)</f>
        <v>Attainment Company Inc</v>
      </c>
      <c r="C23" t="s">
        <v>275</v>
      </c>
      <c r="D23">
        <v>8</v>
      </c>
      <c r="E23" s="1">
        <f>VLOOKUP(C23,Prices!$A:$C,3,FALSE)</f>
        <v>130</v>
      </c>
      <c r="F23" s="1">
        <f>E23*D23</f>
        <v>1040</v>
      </c>
      <c r="G23" t="s">
        <v>69</v>
      </c>
      <c r="H23" t="s">
        <v>70</v>
      </c>
      <c r="J23">
        <v>22</v>
      </c>
    </row>
    <row r="24" spans="1:10">
      <c r="A24">
        <v>2008</v>
      </c>
      <c r="B24" t="str">
        <f>VLOOKUP(C24,Prices!$A:$C,2,FALSE)</f>
        <v>Ablenet</v>
      </c>
      <c r="C24" t="s">
        <v>26</v>
      </c>
      <c r="D24">
        <v>10</v>
      </c>
      <c r="E24" s="1">
        <f>VLOOKUP(C24,Prices!$A:$C,3,FALSE)</f>
        <v>84</v>
      </c>
      <c r="F24" s="1">
        <f>E24*D24</f>
        <v>840</v>
      </c>
      <c r="G24" t="s">
        <v>69</v>
      </c>
      <c r="H24" t="s">
        <v>70</v>
      </c>
      <c r="J24">
        <v>23</v>
      </c>
    </row>
    <row r="25" spans="1:10">
      <c r="A25">
        <v>2008</v>
      </c>
      <c r="B25" t="e">
        <f>VLOOKUP(C25,Prices!$A:$C,2,FALSE)</f>
        <v>#N/A</v>
      </c>
      <c r="C25" t="s">
        <v>81</v>
      </c>
      <c r="D25">
        <v>1</v>
      </c>
      <c r="E25" s="1" t="e">
        <f>VLOOKUP(C25,Prices!$A:$C,3,FALSE)</f>
        <v>#N/A</v>
      </c>
      <c r="F25" s="1" t="e">
        <f>E25*D25</f>
        <v>#N/A</v>
      </c>
      <c r="G25" t="s">
        <v>69</v>
      </c>
      <c r="H25" t="s">
        <v>70</v>
      </c>
      <c r="J25">
        <v>24</v>
      </c>
    </row>
    <row r="26" spans="1:10">
      <c r="A26">
        <v>2008</v>
      </c>
      <c r="B26" t="str">
        <f>VLOOKUP(C26,Prices!$A:$C,2,FALSE)</f>
        <v>Trutone</v>
      </c>
      <c r="C26" t="s">
        <v>303</v>
      </c>
      <c r="D26">
        <v>1</v>
      </c>
      <c r="E26" s="1">
        <f>VLOOKUP(C26,Prices!$A:$C,3,FALSE)</f>
        <v>395</v>
      </c>
      <c r="F26" s="1">
        <f>E26*D26</f>
        <v>395</v>
      </c>
      <c r="G26" t="s">
        <v>69</v>
      </c>
      <c r="H26" t="s">
        <v>70</v>
      </c>
      <c r="J26">
        <v>25</v>
      </c>
    </row>
    <row r="27" spans="1:10">
      <c r="A27">
        <v>2008</v>
      </c>
      <c r="B27" t="str">
        <f>VLOOKUP(C27,Prices!$A:$C,2,FALSE)</f>
        <v>Toby Churchill</v>
      </c>
      <c r="C27" t="s">
        <v>7</v>
      </c>
      <c r="D27">
        <v>1</v>
      </c>
      <c r="E27" s="1">
        <f>VLOOKUP(C27,Prices!$A:$C,3,FALSE)</f>
        <v>3045</v>
      </c>
      <c r="F27" s="1">
        <f>E27*D27</f>
        <v>3045</v>
      </c>
      <c r="G27" t="s">
        <v>69</v>
      </c>
      <c r="H27" t="s">
        <v>70</v>
      </c>
      <c r="J27">
        <v>26</v>
      </c>
    </row>
    <row r="28" spans="1:10">
      <c r="A28">
        <v>2008</v>
      </c>
      <c r="B28" t="s">
        <v>5</v>
      </c>
      <c r="C28" t="s">
        <v>82</v>
      </c>
      <c r="D28">
        <v>1</v>
      </c>
      <c r="E28" s="1" t="e">
        <f>VLOOKUP(C28,Prices!$A:$C,3,FALSE)</f>
        <v>#N/A</v>
      </c>
      <c r="F28" s="1" t="e">
        <f>E28*D28</f>
        <v>#N/A</v>
      </c>
      <c r="G28" t="s">
        <v>69</v>
      </c>
      <c r="H28" t="s">
        <v>70</v>
      </c>
      <c r="J28">
        <v>27</v>
      </c>
    </row>
    <row r="29" spans="1:10">
      <c r="A29">
        <v>2008</v>
      </c>
      <c r="B29" t="str">
        <f>VLOOKUP(C29,Prices!$A:$C,2,FALSE)</f>
        <v>Techcess</v>
      </c>
      <c r="C29" t="s">
        <v>61</v>
      </c>
      <c r="D29">
        <v>1</v>
      </c>
      <c r="E29" s="1">
        <f>VLOOKUP(C29,Prices!$A:$C,3,FALSE)</f>
        <v>5280</v>
      </c>
      <c r="F29" s="1">
        <f>E29*D29</f>
        <v>5280</v>
      </c>
      <c r="G29" t="s">
        <v>69</v>
      </c>
      <c r="H29" t="s">
        <v>70</v>
      </c>
      <c r="J29">
        <v>28</v>
      </c>
    </row>
    <row r="30" spans="1:10">
      <c r="A30">
        <v>2008</v>
      </c>
      <c r="B30" t="str">
        <f>VLOOKUP(C30,Prices!$A:$C,2,FALSE)</f>
        <v>Ablenet</v>
      </c>
      <c r="C30" t="s">
        <v>350</v>
      </c>
      <c r="D30">
        <v>6</v>
      </c>
      <c r="E30" s="1">
        <f>VLOOKUP(C30,Prices!$A:$C,3,FALSE)</f>
        <v>84</v>
      </c>
      <c r="F30" s="1">
        <f>E30*D30</f>
        <v>504</v>
      </c>
      <c r="G30" t="s">
        <v>69</v>
      </c>
      <c r="H30" t="s">
        <v>70</v>
      </c>
      <c r="J30">
        <v>29</v>
      </c>
    </row>
    <row r="31" spans="1:10">
      <c r="A31">
        <v>2009</v>
      </c>
      <c r="B31" t="str">
        <f>VLOOKUP(C31,Prices!$A:$C,2,FALSE)</f>
        <v>Toby Churchill</v>
      </c>
      <c r="C31" t="s">
        <v>7</v>
      </c>
      <c r="D31">
        <v>1</v>
      </c>
      <c r="E31" s="1">
        <f>VLOOKUP(C31,Prices!$A:$C,3,FALSE)</f>
        <v>3045</v>
      </c>
      <c r="F31" s="1">
        <f>E31*D31</f>
        <v>3045</v>
      </c>
      <c r="G31" t="s">
        <v>69</v>
      </c>
      <c r="H31" t="s">
        <v>70</v>
      </c>
      <c r="J31">
        <v>30</v>
      </c>
    </row>
    <row r="32" spans="1:10">
      <c r="A32">
        <v>2009</v>
      </c>
      <c r="B32" t="e">
        <f>VLOOKUP(C32,Prices!$A:$C,2,FALSE)</f>
        <v>#N/A</v>
      </c>
      <c r="C32" t="s">
        <v>83</v>
      </c>
      <c r="D32">
        <v>1</v>
      </c>
      <c r="E32" s="1" t="e">
        <f>VLOOKUP(C32,Prices!$A:$C,3,FALSE)</f>
        <v>#N/A</v>
      </c>
      <c r="F32" s="1" t="e">
        <f>E32*D32</f>
        <v>#N/A</v>
      </c>
      <c r="G32" t="s">
        <v>69</v>
      </c>
      <c r="H32" t="s">
        <v>70</v>
      </c>
      <c r="J32">
        <v>31</v>
      </c>
    </row>
    <row r="33" spans="1:10">
      <c r="A33">
        <v>2009</v>
      </c>
      <c r="B33" t="str">
        <f>VLOOKUP(C33,Prices!$A:$C,2,FALSE)</f>
        <v>Ablenet</v>
      </c>
      <c r="C33" t="s">
        <v>302</v>
      </c>
      <c r="D33">
        <v>1</v>
      </c>
      <c r="E33" s="1">
        <f>VLOOKUP(C33,Prices!$A:$C,3,FALSE)</f>
        <v>149.35</v>
      </c>
      <c r="F33" s="1">
        <f>E33*D33</f>
        <v>149.35</v>
      </c>
      <c r="G33" t="s">
        <v>69</v>
      </c>
      <c r="H33" t="s">
        <v>70</v>
      </c>
      <c r="J33">
        <v>32</v>
      </c>
    </row>
    <row r="34" spans="1:10">
      <c r="A34">
        <v>2009</v>
      </c>
      <c r="B34" t="str">
        <f>VLOOKUP(C34,Prices!$A:$C,2,FALSE)</f>
        <v>Liberator</v>
      </c>
      <c r="C34" t="s">
        <v>60</v>
      </c>
      <c r="D34">
        <v>1</v>
      </c>
      <c r="E34" s="1">
        <f>VLOOKUP(C34,Prices!$A:$C,3,FALSE)</f>
        <v>1794</v>
      </c>
      <c r="F34" s="1">
        <f>E34*D34</f>
        <v>1794</v>
      </c>
      <c r="G34" t="s">
        <v>69</v>
      </c>
      <c r="H34" t="s">
        <v>70</v>
      </c>
      <c r="J34">
        <v>33</v>
      </c>
    </row>
    <row r="35" spans="1:10">
      <c r="A35">
        <v>2009</v>
      </c>
      <c r="B35" t="str">
        <f>VLOOKUP(C35,Prices!$A:$C,2,FALSE)</f>
        <v>Ablenet</v>
      </c>
      <c r="C35" t="s">
        <v>26</v>
      </c>
      <c r="D35">
        <v>8</v>
      </c>
      <c r="E35" s="1">
        <f>VLOOKUP(C35,Prices!$A:$C,3,FALSE)</f>
        <v>84</v>
      </c>
      <c r="F35" s="1">
        <f>E35*D35</f>
        <v>672</v>
      </c>
      <c r="G35" t="s">
        <v>69</v>
      </c>
      <c r="H35" t="s">
        <v>70</v>
      </c>
      <c r="J35">
        <v>34</v>
      </c>
    </row>
    <row r="36" spans="1:10">
      <c r="A36">
        <v>2009</v>
      </c>
      <c r="B36" t="str">
        <f>VLOOKUP(C36,Prices!$A:$C,2,FALSE)</f>
        <v>Attainment Company Inc</v>
      </c>
      <c r="C36" t="s">
        <v>275</v>
      </c>
      <c r="D36">
        <v>4</v>
      </c>
      <c r="E36" s="1">
        <f>VLOOKUP(C36,Prices!$A:$C,3,FALSE)</f>
        <v>130</v>
      </c>
      <c r="F36" s="1">
        <f>E36*D36</f>
        <v>520</v>
      </c>
      <c r="G36" t="s">
        <v>69</v>
      </c>
      <c r="H36" t="s">
        <v>70</v>
      </c>
      <c r="J36">
        <v>35</v>
      </c>
    </row>
    <row r="37" spans="1:10">
      <c r="A37">
        <v>2009</v>
      </c>
      <c r="B37" t="str">
        <f>VLOOKUP(C37,Prices!$A:$C,2,FALSE)</f>
        <v>Ablenet</v>
      </c>
      <c r="C37" t="s">
        <v>271</v>
      </c>
      <c r="D37">
        <v>4</v>
      </c>
      <c r="E37" s="1">
        <f>VLOOKUP(C37,Prices!$A:$C,3,FALSE)</f>
        <v>95</v>
      </c>
      <c r="F37" s="1">
        <f>E37*D37</f>
        <v>380</v>
      </c>
      <c r="G37" t="s">
        <v>69</v>
      </c>
      <c r="H37" t="s">
        <v>70</v>
      </c>
      <c r="J37">
        <v>36</v>
      </c>
    </row>
    <row r="38" spans="1:10">
      <c r="A38">
        <v>2009</v>
      </c>
      <c r="B38" t="e">
        <f>VLOOKUP(C38,Prices!$A:$C,2,FALSE)</f>
        <v>#N/A</v>
      </c>
      <c r="C38" t="s">
        <v>84</v>
      </c>
      <c r="D38">
        <v>4</v>
      </c>
      <c r="E38" s="1" t="e">
        <f>VLOOKUP(C38,Prices!$A:$C,3,FALSE)</f>
        <v>#N/A</v>
      </c>
      <c r="F38" s="1" t="e">
        <f>E38*D38</f>
        <v>#N/A</v>
      </c>
      <c r="G38" t="s">
        <v>69</v>
      </c>
      <c r="H38" t="s">
        <v>70</v>
      </c>
      <c r="J38">
        <v>37</v>
      </c>
    </row>
    <row r="39" spans="1:10">
      <c r="A39">
        <v>2009</v>
      </c>
      <c r="B39" t="str">
        <f>VLOOKUP(C39,Prices!$A:$C,2,FALSE)</f>
        <v>Attainment Company Inc</v>
      </c>
      <c r="C39" t="s">
        <v>67</v>
      </c>
      <c r="D39">
        <v>4</v>
      </c>
      <c r="E39" s="1">
        <f>VLOOKUP(C39,Prices!$A:$C,3,FALSE)</f>
        <v>104</v>
      </c>
      <c r="F39" s="1">
        <f>E39*D39</f>
        <v>416</v>
      </c>
      <c r="G39" t="s">
        <v>69</v>
      </c>
      <c r="H39" t="s">
        <v>70</v>
      </c>
      <c r="J39">
        <v>38</v>
      </c>
    </row>
    <row r="40" spans="1:10">
      <c r="A40">
        <v>2010</v>
      </c>
      <c r="B40" t="e">
        <f>VLOOKUP(C40,Prices!$A:$C,2,FALSE)</f>
        <v>#N/A</v>
      </c>
      <c r="C40" t="s">
        <v>85</v>
      </c>
      <c r="D40">
        <v>1</v>
      </c>
      <c r="E40" s="1" t="e">
        <f>VLOOKUP(C40,Prices!$A:$C,3,FALSE)</f>
        <v>#N/A</v>
      </c>
      <c r="F40" s="1" t="e">
        <f>E40*D40</f>
        <v>#N/A</v>
      </c>
      <c r="G40" t="s">
        <v>69</v>
      </c>
      <c r="H40" t="s">
        <v>70</v>
      </c>
      <c r="J40">
        <v>39</v>
      </c>
    </row>
    <row r="41" spans="1:10">
      <c r="A41">
        <v>2010</v>
      </c>
      <c r="B41" t="str">
        <f>VLOOKUP(C41,Prices!$A:$C,2,FALSE)</f>
        <v>Liberator</v>
      </c>
      <c r="C41" t="s">
        <v>11</v>
      </c>
      <c r="D41">
        <v>2</v>
      </c>
      <c r="E41" s="1">
        <f>VLOOKUP(C41,Prices!$A:$C,3,FALSE)</f>
        <v>768</v>
      </c>
      <c r="F41" s="1">
        <f>E41*D41</f>
        <v>1536</v>
      </c>
      <c r="G41" t="s">
        <v>69</v>
      </c>
      <c r="H41" t="s">
        <v>70</v>
      </c>
      <c r="J41">
        <v>40</v>
      </c>
    </row>
    <row r="42" spans="1:10">
      <c r="A42">
        <v>2010</v>
      </c>
      <c r="B42" t="str">
        <f>VLOOKUP(C42,Prices!$A:$C,2,FALSE)</f>
        <v>AMDi</v>
      </c>
      <c r="C42" t="s">
        <v>86</v>
      </c>
      <c r="D42">
        <v>1</v>
      </c>
      <c r="E42" s="1">
        <f>VLOOKUP(C42,Prices!$A:$C,3,FALSE)</f>
        <v>199</v>
      </c>
      <c r="F42" s="1">
        <f>E42*D42</f>
        <v>199</v>
      </c>
      <c r="G42" t="s">
        <v>69</v>
      </c>
      <c r="H42" t="s">
        <v>70</v>
      </c>
      <c r="J42">
        <v>41</v>
      </c>
    </row>
    <row r="43" spans="1:10">
      <c r="A43">
        <v>2010</v>
      </c>
      <c r="B43" t="str">
        <f>VLOOKUP(C43,Prices!$A:$C,2,FALSE)</f>
        <v>Inclusive</v>
      </c>
      <c r="C43" t="s">
        <v>354</v>
      </c>
      <c r="D43">
        <v>2</v>
      </c>
      <c r="E43" s="1">
        <f>VLOOKUP(C43,Prices!$A:$C,3,FALSE)</f>
        <v>30</v>
      </c>
      <c r="F43" s="1">
        <f>E43*D43</f>
        <v>60</v>
      </c>
      <c r="G43" t="s">
        <v>69</v>
      </c>
      <c r="H43" t="s">
        <v>70</v>
      </c>
      <c r="J43">
        <v>42</v>
      </c>
    </row>
    <row r="44" spans="1:10">
      <c r="A44">
        <v>2010</v>
      </c>
      <c r="B44" t="str">
        <f>VLOOKUP(C44,Prices!$A:$C,2,FALSE)</f>
        <v>Augmentative Communication Inc.</v>
      </c>
      <c r="C44" t="s">
        <v>62</v>
      </c>
      <c r="D44">
        <v>3</v>
      </c>
      <c r="E44" s="1">
        <f>VLOOKUP(C44,Prices!$A:$C,3,FALSE)</f>
        <v>18.91</v>
      </c>
      <c r="F44" s="1">
        <f>E44*D44</f>
        <v>56.730000000000004</v>
      </c>
      <c r="G44" t="s">
        <v>69</v>
      </c>
      <c r="H44" t="s">
        <v>70</v>
      </c>
      <c r="J44">
        <v>43</v>
      </c>
    </row>
    <row r="45" spans="1:10">
      <c r="A45">
        <v>2010</v>
      </c>
      <c r="B45" t="str">
        <f>VLOOKUP(C45,Prices!$A:$C,2,FALSE)</f>
        <v>Ablenet</v>
      </c>
      <c r="C45" t="s">
        <v>26</v>
      </c>
      <c r="D45">
        <v>6</v>
      </c>
      <c r="E45" s="1">
        <f>VLOOKUP(C45,Prices!$A:$C,3,FALSE)</f>
        <v>84</v>
      </c>
      <c r="F45" s="1">
        <f>E45*D45</f>
        <v>504</v>
      </c>
      <c r="G45" t="s">
        <v>69</v>
      </c>
      <c r="H45" t="s">
        <v>70</v>
      </c>
      <c r="J45">
        <v>44</v>
      </c>
    </row>
    <row r="46" spans="1:10">
      <c r="A46">
        <v>2010</v>
      </c>
      <c r="B46" t="str">
        <f>VLOOKUP(C46,Prices!$A:$C,2,FALSE)</f>
        <v>Toby Churchill</v>
      </c>
      <c r="C46" t="s">
        <v>7</v>
      </c>
      <c r="D46">
        <v>1</v>
      </c>
      <c r="E46" s="1">
        <f>VLOOKUP(C46,Prices!$A:$C,3,FALSE)</f>
        <v>3045</v>
      </c>
      <c r="F46" s="1">
        <f>E46*D46</f>
        <v>3045</v>
      </c>
      <c r="G46" t="s">
        <v>69</v>
      </c>
      <c r="H46" t="s">
        <v>70</v>
      </c>
      <c r="J46">
        <v>45</v>
      </c>
    </row>
    <row r="47" spans="1:10">
      <c r="A47">
        <v>2010</v>
      </c>
      <c r="B47" t="str">
        <f>VLOOKUP(C47,Prices!$A:$C,2,FALSE)</f>
        <v>Inclusive</v>
      </c>
      <c r="C47" t="s">
        <v>354</v>
      </c>
      <c r="D47">
        <v>2</v>
      </c>
      <c r="E47" s="1">
        <f>VLOOKUP(C47,Prices!$A:$C,3,FALSE)</f>
        <v>30</v>
      </c>
      <c r="F47" s="1">
        <f>E47*D47</f>
        <v>60</v>
      </c>
      <c r="G47" t="s">
        <v>69</v>
      </c>
      <c r="H47" t="s">
        <v>70</v>
      </c>
      <c r="J47">
        <v>46</v>
      </c>
    </row>
    <row r="48" spans="1:10">
      <c r="A48">
        <v>2010</v>
      </c>
      <c r="B48" t="e">
        <f>VLOOKUP(C48,Prices!$A:$C,2,FALSE)</f>
        <v>#N/A</v>
      </c>
      <c r="C48" t="s">
        <v>87</v>
      </c>
      <c r="D48">
        <v>1</v>
      </c>
      <c r="E48" s="1" t="e">
        <f>VLOOKUP(C48,Prices!$A:$C,3,FALSE)</f>
        <v>#N/A</v>
      </c>
      <c r="F48" s="1" t="e">
        <f>E48*D48</f>
        <v>#N/A</v>
      </c>
      <c r="G48" t="s">
        <v>69</v>
      </c>
      <c r="H48" t="s">
        <v>70</v>
      </c>
      <c r="J48">
        <v>47</v>
      </c>
    </row>
    <row r="49" spans="1:10">
      <c r="A49">
        <v>2010</v>
      </c>
      <c r="B49" t="str">
        <f>VLOOKUP(C49,Prices!$A:$C,2,FALSE)</f>
        <v>Liberator</v>
      </c>
      <c r="C49" t="s">
        <v>60</v>
      </c>
      <c r="D49">
        <v>1</v>
      </c>
      <c r="E49" s="1">
        <f>VLOOKUP(C49,Prices!$A:$C,3,FALSE)</f>
        <v>1794</v>
      </c>
      <c r="F49" s="1">
        <f>E49*D49</f>
        <v>1794</v>
      </c>
      <c r="G49" t="s">
        <v>69</v>
      </c>
      <c r="H49" t="s">
        <v>70</v>
      </c>
      <c r="J49">
        <v>48</v>
      </c>
    </row>
    <row r="50" spans="1:10">
      <c r="A50">
        <v>2010</v>
      </c>
      <c r="B50" t="str">
        <f>VLOOKUP(C50,Prices!$A:$C,2,FALSE)</f>
        <v>Toby Churchill</v>
      </c>
      <c r="C50" t="s">
        <v>7</v>
      </c>
      <c r="D50">
        <v>1</v>
      </c>
      <c r="E50" s="1">
        <f>VLOOKUP(C50,Prices!$A:$C,3,FALSE)</f>
        <v>3045</v>
      </c>
      <c r="F50" s="1">
        <f>E50*D50</f>
        <v>3045</v>
      </c>
      <c r="G50" t="s">
        <v>69</v>
      </c>
      <c r="H50" t="s">
        <v>70</v>
      </c>
      <c r="J50">
        <v>49</v>
      </c>
    </row>
    <row r="51" spans="1:10">
      <c r="A51">
        <v>2010</v>
      </c>
      <c r="B51" t="s">
        <v>5</v>
      </c>
      <c r="C51" t="s">
        <v>88</v>
      </c>
      <c r="D51">
        <v>1</v>
      </c>
      <c r="E51" s="1" t="e">
        <f>VLOOKUP(C51,Prices!$A:$C,3,FALSE)</f>
        <v>#N/A</v>
      </c>
      <c r="F51" s="1" t="e">
        <f>E51*D51</f>
        <v>#N/A</v>
      </c>
      <c r="G51" t="s">
        <v>69</v>
      </c>
      <c r="H51" t="s">
        <v>70</v>
      </c>
      <c r="J51">
        <v>50</v>
      </c>
    </row>
    <row r="52" spans="1:10">
      <c r="A52">
        <v>2010</v>
      </c>
      <c r="B52" t="str">
        <f>VLOOKUP(C52,Prices!$A:$C,2,FALSE)</f>
        <v>Toby Churchill</v>
      </c>
      <c r="C52" t="s">
        <v>7</v>
      </c>
      <c r="D52">
        <v>1</v>
      </c>
      <c r="E52" s="1">
        <f>VLOOKUP(C52,Prices!$A:$C,3,FALSE)</f>
        <v>3045</v>
      </c>
      <c r="F52" s="1">
        <f>E52*D52</f>
        <v>3045</v>
      </c>
      <c r="G52" t="s">
        <v>69</v>
      </c>
      <c r="H52" t="s">
        <v>70</v>
      </c>
      <c r="J52">
        <v>51</v>
      </c>
    </row>
    <row r="53" spans="1:10">
      <c r="A53">
        <v>2010</v>
      </c>
      <c r="B53" t="s">
        <v>5</v>
      </c>
      <c r="C53" t="s">
        <v>88</v>
      </c>
      <c r="D53">
        <v>1</v>
      </c>
      <c r="E53" s="1" t="e">
        <f>VLOOKUP(C53,Prices!$A:$C,3,FALSE)</f>
        <v>#N/A</v>
      </c>
      <c r="F53" s="1" t="e">
        <f>E53*D53</f>
        <v>#N/A</v>
      </c>
      <c r="G53" t="s">
        <v>69</v>
      </c>
      <c r="H53" t="s">
        <v>70</v>
      </c>
      <c r="J53">
        <v>52</v>
      </c>
    </row>
    <row r="54" spans="1:10">
      <c r="A54">
        <v>2011</v>
      </c>
      <c r="B54" t="e">
        <f>VLOOKUP(C54,Prices!$A:$C,2,FALSE)</f>
        <v>#N/A</v>
      </c>
      <c r="C54" t="s">
        <v>89</v>
      </c>
      <c r="D54">
        <v>2</v>
      </c>
      <c r="E54" s="1" t="e">
        <f>VLOOKUP(C54,Prices!$A:$C,3,FALSE)</f>
        <v>#N/A</v>
      </c>
      <c r="F54" s="1" t="e">
        <f>E54*D54</f>
        <v>#N/A</v>
      </c>
      <c r="G54" t="s">
        <v>69</v>
      </c>
      <c r="H54" t="s">
        <v>70</v>
      </c>
      <c r="J54">
        <v>53</v>
      </c>
    </row>
    <row r="55" spans="1:10">
      <c r="A55">
        <v>2011</v>
      </c>
      <c r="B55" t="e">
        <f>VLOOKUP(C55,Prices!$A:$C,2,FALSE)</f>
        <v>#N/A</v>
      </c>
      <c r="C55" t="s">
        <v>90</v>
      </c>
      <c r="D55">
        <v>1</v>
      </c>
      <c r="E55" s="1" t="e">
        <f>VLOOKUP(C55,Prices!$A:$C,3,FALSE)</f>
        <v>#N/A</v>
      </c>
      <c r="F55" s="1" t="e">
        <f>E55*D55</f>
        <v>#N/A</v>
      </c>
      <c r="G55" t="s">
        <v>69</v>
      </c>
      <c r="H55" t="s">
        <v>70</v>
      </c>
      <c r="J55">
        <v>54</v>
      </c>
    </row>
    <row r="56" spans="1:10">
      <c r="A56">
        <v>2011</v>
      </c>
      <c r="B56" t="str">
        <f>VLOOKUP(C56,Prices!$A:$C,2,FALSE)</f>
        <v>Attainment Company Inc</v>
      </c>
      <c r="C56" t="s">
        <v>91</v>
      </c>
      <c r="D56">
        <v>1</v>
      </c>
      <c r="E56" s="1">
        <f>VLOOKUP(C56,Prices!$A:$C,3,FALSE)</f>
        <v>94</v>
      </c>
      <c r="F56" s="1">
        <f>E56*D56</f>
        <v>94</v>
      </c>
      <c r="G56" t="s">
        <v>69</v>
      </c>
      <c r="H56" t="s">
        <v>70</v>
      </c>
      <c r="J56">
        <v>55</v>
      </c>
    </row>
    <row r="57" spans="1:10">
      <c r="A57">
        <v>2011</v>
      </c>
      <c r="B57" t="e">
        <f>VLOOKUP(C57,Prices!$A:$C,2,FALSE)</f>
        <v>#N/A</v>
      </c>
      <c r="C57" t="s">
        <v>92</v>
      </c>
      <c r="D57">
        <v>2</v>
      </c>
      <c r="E57" s="1" t="e">
        <f>VLOOKUP(C57,Prices!$A:$C,3,FALSE)</f>
        <v>#N/A</v>
      </c>
      <c r="F57" s="1" t="e">
        <f>E57*D57</f>
        <v>#N/A</v>
      </c>
      <c r="G57" t="s">
        <v>69</v>
      </c>
      <c r="H57" t="s">
        <v>70</v>
      </c>
      <c r="J57">
        <v>56</v>
      </c>
    </row>
    <row r="58" spans="1:10">
      <c r="A58">
        <v>2005</v>
      </c>
      <c r="B58" t="e">
        <f>VLOOKUP(C58,Prices!$A:$C,2,FALSE)</f>
        <v>#N/A</v>
      </c>
      <c r="C58" t="s">
        <v>95</v>
      </c>
      <c r="D58">
        <v>3</v>
      </c>
      <c r="E58" s="1" t="e">
        <f>VLOOKUP(C58,Prices!$A:$C,3,FALSE)</f>
        <v>#N/A</v>
      </c>
      <c r="F58" s="1" t="e">
        <f>E58*D58</f>
        <v>#N/A</v>
      </c>
      <c r="G58" t="s">
        <v>94</v>
      </c>
      <c r="H58" t="s">
        <v>93</v>
      </c>
      <c r="J58">
        <v>57</v>
      </c>
    </row>
    <row r="59" spans="1:10">
      <c r="A59">
        <v>2005</v>
      </c>
      <c r="B59" t="str">
        <f>VLOOKUP(C59,Prices!$A:$C,2,FALSE)</f>
        <v>Saltillo</v>
      </c>
      <c r="C59" t="s">
        <v>51</v>
      </c>
      <c r="D59">
        <v>1</v>
      </c>
      <c r="E59" s="1">
        <f>VLOOKUP(C59,Prices!$A:$C,3,FALSE)</f>
        <v>0</v>
      </c>
      <c r="F59" s="1">
        <f>E59*D59</f>
        <v>0</v>
      </c>
      <c r="G59" t="s">
        <v>94</v>
      </c>
      <c r="H59" t="s">
        <v>93</v>
      </c>
      <c r="J59">
        <v>58</v>
      </c>
    </row>
    <row r="60" spans="1:10">
      <c r="A60">
        <v>2005</v>
      </c>
      <c r="B60" t="e">
        <f>VLOOKUP(C60,Prices!$A:$C,2,FALSE)</f>
        <v>#N/A</v>
      </c>
      <c r="C60" t="s">
        <v>58</v>
      </c>
      <c r="D60">
        <v>2</v>
      </c>
      <c r="E60" s="1" t="e">
        <f>VLOOKUP(C60,Prices!$A:$C,3,FALSE)</f>
        <v>#N/A</v>
      </c>
      <c r="F60" s="1" t="e">
        <f>E60*D60</f>
        <v>#N/A</v>
      </c>
      <c r="G60" t="s">
        <v>94</v>
      </c>
      <c r="H60" t="s">
        <v>93</v>
      </c>
      <c r="J60">
        <v>59</v>
      </c>
    </row>
    <row r="61" spans="1:10">
      <c r="A61">
        <v>2005</v>
      </c>
      <c r="B61" t="str">
        <f>VLOOKUP(C61,Prices!$A:$C,2,FALSE)</f>
        <v>Saltillo</v>
      </c>
      <c r="C61" t="s">
        <v>96</v>
      </c>
      <c r="D61">
        <v>1</v>
      </c>
      <c r="E61" s="1">
        <f>VLOOKUP(C61,Prices!$A:$C,3,FALSE)</f>
        <v>320.2</v>
      </c>
      <c r="F61" s="1">
        <f>E61*D61</f>
        <v>320.2</v>
      </c>
      <c r="G61" t="s">
        <v>94</v>
      </c>
      <c r="H61" t="s">
        <v>93</v>
      </c>
      <c r="J61">
        <v>60</v>
      </c>
    </row>
    <row r="62" spans="1:10">
      <c r="A62">
        <v>2005</v>
      </c>
      <c r="B62" t="str">
        <f>VLOOKUP(C62,Prices!$A:$C,2,FALSE)</f>
        <v>Dynavox</v>
      </c>
      <c r="C62" t="s">
        <v>36</v>
      </c>
      <c r="D62">
        <v>2</v>
      </c>
      <c r="E62" s="1">
        <f>VLOOKUP(C62,Prices!$A:$C,3,FALSE)</f>
        <v>0</v>
      </c>
      <c r="F62" s="1">
        <f>E62*D62</f>
        <v>0</v>
      </c>
      <c r="G62" t="s">
        <v>94</v>
      </c>
      <c r="H62" t="s">
        <v>93</v>
      </c>
      <c r="J62">
        <v>61</v>
      </c>
    </row>
    <row r="63" spans="1:10">
      <c r="A63">
        <v>2005</v>
      </c>
      <c r="B63" t="e">
        <f>VLOOKUP(C63,Prices!$A:$C,2,FALSE)</f>
        <v>#N/A</v>
      </c>
      <c r="C63" t="s">
        <v>97</v>
      </c>
      <c r="D63">
        <v>4</v>
      </c>
      <c r="E63" s="1" t="e">
        <f>VLOOKUP(C63,Prices!$A:$C,3,FALSE)</f>
        <v>#N/A</v>
      </c>
      <c r="F63" s="1" t="e">
        <f>E63*D63</f>
        <v>#N/A</v>
      </c>
      <c r="G63" t="s">
        <v>94</v>
      </c>
      <c r="H63" t="s">
        <v>93</v>
      </c>
      <c r="J63">
        <v>62</v>
      </c>
    </row>
    <row r="64" spans="1:10">
      <c r="A64">
        <v>2005</v>
      </c>
      <c r="B64" t="str">
        <f>VLOOKUP(C64,Prices!$A:$C,2,FALSE)</f>
        <v xml:space="preserve">SMARTBOX ASSISTIVE TECHNOLOGY LTD                                </v>
      </c>
      <c r="C64" t="s">
        <v>365</v>
      </c>
      <c r="D64">
        <v>1</v>
      </c>
      <c r="E64" s="1">
        <f>VLOOKUP(C64,Prices!$A:$C,3,FALSE)</f>
        <v>2915</v>
      </c>
      <c r="F64" s="1">
        <f>E64*D64</f>
        <v>2915</v>
      </c>
      <c r="G64" t="s">
        <v>94</v>
      </c>
      <c r="H64" t="s">
        <v>93</v>
      </c>
      <c r="J64">
        <v>63</v>
      </c>
    </row>
    <row r="65" spans="1:10">
      <c r="A65">
        <v>2005</v>
      </c>
      <c r="B65" t="str">
        <f>VLOOKUP(C65,Prices!$A:$C,2,FALSE)</f>
        <v>Attainment Company Inc</v>
      </c>
      <c r="C65" t="s">
        <v>67</v>
      </c>
      <c r="D65">
        <v>1</v>
      </c>
      <c r="E65" s="1">
        <f>VLOOKUP(C65,Prices!$A:$C,3,FALSE)</f>
        <v>104</v>
      </c>
      <c r="F65" s="1">
        <f>E65*D65</f>
        <v>104</v>
      </c>
      <c r="G65" t="s">
        <v>94</v>
      </c>
      <c r="H65" t="s">
        <v>93</v>
      </c>
      <c r="J65">
        <v>64</v>
      </c>
    </row>
    <row r="66" spans="1:10">
      <c r="A66">
        <v>2005</v>
      </c>
      <c r="B66" t="str">
        <f>VLOOKUP(C66,Prices!$A:$C,2,FALSE)</f>
        <v>Attainment Company Inc</v>
      </c>
      <c r="C66" t="s">
        <v>23</v>
      </c>
      <c r="D66">
        <v>1</v>
      </c>
      <c r="E66" s="1">
        <f>VLOOKUP(C66,Prices!$A:$C,3,FALSE)</f>
        <v>114</v>
      </c>
      <c r="F66" s="1">
        <f>E66*D66</f>
        <v>114</v>
      </c>
      <c r="G66" t="s">
        <v>94</v>
      </c>
      <c r="H66" t="s">
        <v>93</v>
      </c>
      <c r="J66">
        <v>65</v>
      </c>
    </row>
    <row r="67" spans="1:10">
      <c r="A67">
        <v>2005</v>
      </c>
      <c r="B67" t="str">
        <f>VLOOKUP(C67,Prices!$A:$C,2,FALSE)</f>
        <v>Saltillo</v>
      </c>
      <c r="C67" t="s">
        <v>378</v>
      </c>
      <c r="D67">
        <v>1</v>
      </c>
      <c r="E67" s="1">
        <f>VLOOKUP(C67,Prices!$A:$C,3,FALSE)</f>
        <v>188.48</v>
      </c>
      <c r="F67" s="1">
        <f>E67*D67</f>
        <v>188.48</v>
      </c>
      <c r="G67" t="s">
        <v>94</v>
      </c>
      <c r="H67" t="s">
        <v>93</v>
      </c>
      <c r="J67">
        <v>66</v>
      </c>
    </row>
    <row r="68" spans="1:10">
      <c r="A68">
        <v>2005</v>
      </c>
      <c r="B68" t="e">
        <f>VLOOKUP(C68,Prices!$A:$C,2,FALSE)</f>
        <v>#N/A</v>
      </c>
      <c r="C68" t="s">
        <v>98</v>
      </c>
      <c r="D68">
        <v>1</v>
      </c>
      <c r="E68" s="1" t="e">
        <f>VLOOKUP(C68,Prices!$A:$C,3,FALSE)</f>
        <v>#N/A</v>
      </c>
      <c r="F68" s="1" t="e">
        <f>E68*D68</f>
        <v>#N/A</v>
      </c>
      <c r="G68" t="s">
        <v>94</v>
      </c>
      <c r="H68" t="s">
        <v>93</v>
      </c>
      <c r="J68">
        <v>67</v>
      </c>
    </row>
    <row r="69" spans="1:10">
      <c r="A69">
        <v>2005</v>
      </c>
      <c r="B69" t="e">
        <f>VLOOKUP(C69,Prices!$A:$C,2,FALSE)</f>
        <v>#N/A</v>
      </c>
      <c r="C69" t="s">
        <v>99</v>
      </c>
      <c r="D69">
        <v>1</v>
      </c>
      <c r="E69" s="1" t="e">
        <f>VLOOKUP(C69,Prices!$A:$C,3,FALSE)</f>
        <v>#N/A</v>
      </c>
      <c r="F69" s="1" t="e">
        <f>E69*D69</f>
        <v>#N/A</v>
      </c>
      <c r="G69" t="s">
        <v>94</v>
      </c>
      <c r="H69" t="s">
        <v>93</v>
      </c>
      <c r="J69">
        <v>68</v>
      </c>
    </row>
    <row r="70" spans="1:10">
      <c r="A70">
        <v>2005</v>
      </c>
      <c r="B70" t="str">
        <f>VLOOKUP(C70,Prices!$A:$C,2,FALSE)</f>
        <v>Toby Churchill</v>
      </c>
      <c r="C70" t="s">
        <v>44</v>
      </c>
      <c r="D70">
        <v>1</v>
      </c>
      <c r="E70" s="1">
        <f>VLOOKUP(C70,Prices!$A:$C,3,FALSE)</f>
        <v>195</v>
      </c>
      <c r="F70" s="1">
        <f>E70*D70</f>
        <v>195</v>
      </c>
      <c r="G70" t="s">
        <v>94</v>
      </c>
      <c r="H70" t="s">
        <v>93</v>
      </c>
      <c r="J70">
        <v>69</v>
      </c>
    </row>
    <row r="71" spans="1:10">
      <c r="A71">
        <v>2005</v>
      </c>
      <c r="B71" t="str">
        <f>VLOOKUP(C71,Prices!$A:$C,2,FALSE)</f>
        <v>AMDi</v>
      </c>
      <c r="C71" t="s">
        <v>339</v>
      </c>
      <c r="D71">
        <v>2</v>
      </c>
      <c r="E71" s="1">
        <f>VLOOKUP(C71,Prices!$A:$C,3,FALSE)</f>
        <v>600</v>
      </c>
      <c r="F71" s="1">
        <f>E71*D71</f>
        <v>1200</v>
      </c>
      <c r="G71" t="s">
        <v>94</v>
      </c>
      <c r="H71" t="s">
        <v>93</v>
      </c>
      <c r="J71">
        <v>70</v>
      </c>
    </row>
    <row r="72" spans="1:10">
      <c r="A72">
        <v>2005</v>
      </c>
      <c r="B72" t="str">
        <f>VLOOKUP(C72,Prices!$A:$C,2,FALSE)</f>
        <v>Liberator</v>
      </c>
      <c r="C72" t="s">
        <v>100</v>
      </c>
      <c r="D72">
        <v>1</v>
      </c>
      <c r="E72" s="1">
        <f>VLOOKUP(C72,Prices!$A:$C,3,FALSE)</f>
        <v>0</v>
      </c>
      <c r="F72" s="1">
        <f>E72*D72</f>
        <v>0</v>
      </c>
      <c r="G72" t="s">
        <v>94</v>
      </c>
      <c r="H72" t="s">
        <v>93</v>
      </c>
      <c r="J72">
        <v>71</v>
      </c>
    </row>
    <row r="73" spans="1:10">
      <c r="A73">
        <v>2005</v>
      </c>
      <c r="B73" t="str">
        <f>VLOOKUP(C73,Prices!$A:$C,2,FALSE)</f>
        <v>Inclusive</v>
      </c>
      <c r="C73" t="s">
        <v>101</v>
      </c>
      <c r="D73">
        <v>1</v>
      </c>
      <c r="E73" s="1">
        <f>VLOOKUP(C73,Prices!$A:$C,3,FALSE)</f>
        <v>25</v>
      </c>
      <c r="F73" s="1">
        <f>E73*D73</f>
        <v>25</v>
      </c>
      <c r="G73" t="s">
        <v>94</v>
      </c>
      <c r="H73" t="s">
        <v>93</v>
      </c>
      <c r="J73">
        <v>72</v>
      </c>
    </row>
    <row r="74" spans="1:10">
      <c r="A74">
        <v>2006</v>
      </c>
      <c r="B74" t="e">
        <f>VLOOKUP(C74,Prices!$A:$C,2,FALSE)</f>
        <v>#N/A</v>
      </c>
      <c r="C74" t="s">
        <v>102</v>
      </c>
      <c r="D74">
        <v>1</v>
      </c>
      <c r="E74" s="1" t="e">
        <f>VLOOKUP(C74,Prices!$A:$C,3,FALSE)</f>
        <v>#N/A</v>
      </c>
      <c r="F74" s="1" t="e">
        <f>E74*D74</f>
        <v>#N/A</v>
      </c>
      <c r="G74" t="s">
        <v>94</v>
      </c>
      <c r="H74" t="s">
        <v>93</v>
      </c>
      <c r="J74">
        <v>73</v>
      </c>
    </row>
    <row r="75" spans="1:10">
      <c r="A75">
        <v>2006</v>
      </c>
      <c r="B75" t="str">
        <f>VLOOKUP(C75,Prices!$A:$C,2,FALSE)</f>
        <v>Dynavox</v>
      </c>
      <c r="C75" t="s">
        <v>103</v>
      </c>
      <c r="D75">
        <v>1</v>
      </c>
      <c r="E75" s="1">
        <f>VLOOKUP(C75,Prices!$A:$C,3,FALSE)</f>
        <v>0</v>
      </c>
      <c r="F75" s="1">
        <f>E75*D75</f>
        <v>0</v>
      </c>
      <c r="G75" t="s">
        <v>94</v>
      </c>
      <c r="H75" t="s">
        <v>93</v>
      </c>
      <c r="J75">
        <v>74</v>
      </c>
    </row>
    <row r="76" spans="1:10">
      <c r="A76">
        <v>2006</v>
      </c>
      <c r="B76" t="str">
        <f>VLOOKUP(C76,Prices!$A:$C,2,FALSE)</f>
        <v>Dynavox</v>
      </c>
      <c r="C76" s="5" t="s">
        <v>50</v>
      </c>
      <c r="D76">
        <v>1</v>
      </c>
      <c r="E76" s="1">
        <f>VLOOKUP(C76,Prices!$A:$C,3,FALSE)</f>
        <v>7044.13</v>
      </c>
      <c r="F76" s="1">
        <f>E76*D76</f>
        <v>7044.13</v>
      </c>
      <c r="G76" t="s">
        <v>94</v>
      </c>
      <c r="H76" t="s">
        <v>93</v>
      </c>
      <c r="J76">
        <v>75</v>
      </c>
    </row>
    <row r="77" spans="1:10">
      <c r="A77">
        <v>2006</v>
      </c>
      <c r="B77" t="str">
        <f>VLOOKUP(C77,Prices!$A:$C,2,FALSE)</f>
        <v>Attainment Company Inc</v>
      </c>
      <c r="C77" t="s">
        <v>67</v>
      </c>
      <c r="D77">
        <v>2</v>
      </c>
      <c r="E77" s="1">
        <f>VLOOKUP(C77,Prices!$A:$C,3,FALSE)</f>
        <v>104</v>
      </c>
      <c r="F77" s="1">
        <f>E77*D77</f>
        <v>208</v>
      </c>
      <c r="G77" t="s">
        <v>94</v>
      </c>
      <c r="H77" t="s">
        <v>93</v>
      </c>
      <c r="J77">
        <v>76</v>
      </c>
    </row>
    <row r="78" spans="1:10">
      <c r="A78">
        <v>2006</v>
      </c>
      <c r="B78" t="str">
        <f>VLOOKUP(C78,Prices!$A:$C,2,FALSE)</f>
        <v>Attainment Company Inc</v>
      </c>
      <c r="C78" t="s">
        <v>23</v>
      </c>
      <c r="D78">
        <v>3</v>
      </c>
      <c r="E78" s="1">
        <f>VLOOKUP(C78,Prices!$A:$C,3,FALSE)</f>
        <v>114</v>
      </c>
      <c r="F78" s="1">
        <f>E78*D78</f>
        <v>342</v>
      </c>
      <c r="G78" t="s">
        <v>94</v>
      </c>
      <c r="H78" t="s">
        <v>93</v>
      </c>
      <c r="J78">
        <v>77</v>
      </c>
    </row>
    <row r="79" spans="1:10">
      <c r="A79">
        <v>2006</v>
      </c>
      <c r="B79" t="e">
        <f>VLOOKUP(C79,Prices!$A:$C,2,FALSE)</f>
        <v>#N/A</v>
      </c>
      <c r="C79" t="s">
        <v>104</v>
      </c>
      <c r="D79">
        <v>1</v>
      </c>
      <c r="E79" s="1" t="e">
        <f>VLOOKUP(C79,Prices!$A:$C,3,FALSE)</f>
        <v>#N/A</v>
      </c>
      <c r="F79" s="1" t="e">
        <f>E79*D79</f>
        <v>#N/A</v>
      </c>
      <c r="G79" t="s">
        <v>94</v>
      </c>
      <c r="H79" t="s">
        <v>93</v>
      </c>
      <c r="J79">
        <v>78</v>
      </c>
    </row>
    <row r="80" spans="1:10">
      <c r="A80">
        <v>2006</v>
      </c>
      <c r="B80" t="str">
        <f>VLOOKUP(C80,Prices!$A:$C,2,FALSE)</f>
        <v>Dynavox</v>
      </c>
      <c r="C80" t="s">
        <v>8</v>
      </c>
      <c r="D80">
        <v>2</v>
      </c>
      <c r="E80" s="1">
        <f>VLOOKUP(C80,Prices!$A:$C,3,FALSE)</f>
        <v>0</v>
      </c>
      <c r="F80" s="1">
        <f>E80*D80</f>
        <v>0</v>
      </c>
      <c r="G80" t="s">
        <v>94</v>
      </c>
      <c r="H80" t="s">
        <v>93</v>
      </c>
      <c r="J80">
        <v>79</v>
      </c>
    </row>
    <row r="81" spans="1:10">
      <c r="A81">
        <v>2006</v>
      </c>
      <c r="B81" t="str">
        <f>VLOOKUP(C81,Prices!$A:$C,2,FALSE)</f>
        <v>Attainment Company Inc</v>
      </c>
      <c r="C81" t="s">
        <v>346</v>
      </c>
      <c r="D81">
        <v>2</v>
      </c>
      <c r="E81" s="1">
        <f>VLOOKUP(C81,Prices!$A:$C,3,FALSE)</f>
        <v>135</v>
      </c>
      <c r="F81" s="1">
        <f>E81*D81</f>
        <v>270</v>
      </c>
      <c r="G81" t="s">
        <v>94</v>
      </c>
      <c r="H81" t="s">
        <v>93</v>
      </c>
      <c r="J81">
        <v>80</v>
      </c>
    </row>
    <row r="82" spans="1:10">
      <c r="A82">
        <v>2006</v>
      </c>
      <c r="B82" t="e">
        <f>VLOOKUP(C82,Prices!$A:$C,2,FALSE)</f>
        <v>#N/A</v>
      </c>
      <c r="C82" t="s">
        <v>105</v>
      </c>
      <c r="D82">
        <v>1</v>
      </c>
      <c r="E82" s="1" t="e">
        <f>VLOOKUP(C82,Prices!$A:$C,3,FALSE)</f>
        <v>#N/A</v>
      </c>
      <c r="F82" s="1" t="e">
        <f>E82*D82</f>
        <v>#N/A</v>
      </c>
      <c r="G82" t="s">
        <v>94</v>
      </c>
      <c r="H82" t="s">
        <v>93</v>
      </c>
      <c r="J82">
        <v>81</v>
      </c>
    </row>
    <row r="83" spans="1:10">
      <c r="A83">
        <v>2006</v>
      </c>
      <c r="B83" t="s">
        <v>5</v>
      </c>
      <c r="C83" t="s">
        <v>106</v>
      </c>
      <c r="D83">
        <v>2</v>
      </c>
      <c r="E83" s="1" t="e">
        <f>VLOOKUP(C83,Prices!$A:$C,3,FALSE)</f>
        <v>#N/A</v>
      </c>
      <c r="F83" s="1" t="e">
        <f>E83*D83</f>
        <v>#N/A</v>
      </c>
      <c r="G83" t="s">
        <v>94</v>
      </c>
      <c r="H83" t="s">
        <v>93</v>
      </c>
      <c r="J83">
        <v>82</v>
      </c>
    </row>
    <row r="84" spans="1:10">
      <c r="A84">
        <v>2006</v>
      </c>
      <c r="B84" t="str">
        <f>VLOOKUP(C84,Prices!$A:$C,2,FALSE)</f>
        <v>Toby Churchill</v>
      </c>
      <c r="C84" t="s">
        <v>44</v>
      </c>
      <c r="D84">
        <v>1</v>
      </c>
      <c r="E84" s="1">
        <f>VLOOKUP(C84,Prices!$A:$C,3,FALSE)</f>
        <v>195</v>
      </c>
      <c r="F84" s="1">
        <f>E84*D84</f>
        <v>195</v>
      </c>
      <c r="G84" t="s">
        <v>94</v>
      </c>
      <c r="H84" t="s">
        <v>93</v>
      </c>
      <c r="J84">
        <v>83</v>
      </c>
    </row>
    <row r="85" spans="1:10">
      <c r="A85">
        <v>2006</v>
      </c>
      <c r="B85" t="str">
        <f>VLOOKUP(C85,Prices!$A:$C,2,FALSE)</f>
        <v>Liberator</v>
      </c>
      <c r="C85" t="s">
        <v>17</v>
      </c>
      <c r="D85">
        <v>1</v>
      </c>
      <c r="E85" s="1">
        <f>VLOOKUP(C85,Prices!$A:$C,3,FALSE)</f>
        <v>5994</v>
      </c>
      <c r="F85" s="1">
        <f>E85*D85</f>
        <v>5994</v>
      </c>
      <c r="G85" t="s">
        <v>94</v>
      </c>
      <c r="H85" t="s">
        <v>93</v>
      </c>
      <c r="I85" t="s">
        <v>314</v>
      </c>
      <c r="J85">
        <v>84</v>
      </c>
    </row>
    <row r="86" spans="1:10">
      <c r="A86">
        <v>2007</v>
      </c>
      <c r="B86" t="str">
        <f>VLOOKUP(C86,Prices!$A:$C,2,FALSE)</f>
        <v>Dynavox</v>
      </c>
      <c r="C86" t="s">
        <v>103</v>
      </c>
      <c r="D86">
        <v>2</v>
      </c>
      <c r="E86" s="1">
        <f>VLOOKUP(C86,Prices!$A:$C,3,FALSE)</f>
        <v>0</v>
      </c>
      <c r="F86" s="1">
        <f>E86*D86</f>
        <v>0</v>
      </c>
      <c r="G86" t="s">
        <v>94</v>
      </c>
      <c r="H86" t="s">
        <v>93</v>
      </c>
      <c r="J86">
        <v>85</v>
      </c>
    </row>
    <row r="87" spans="1:10">
      <c r="A87">
        <v>2007</v>
      </c>
      <c r="B87" t="str">
        <f>VLOOKUP(C87,Prices!$A:$C,2,FALSE)</f>
        <v xml:space="preserve">SMARTBOX ASSISTIVE TECHNOLOGY LTD                                </v>
      </c>
      <c r="C87" t="s">
        <v>365</v>
      </c>
      <c r="D87">
        <v>1</v>
      </c>
      <c r="E87" s="1">
        <f>VLOOKUP(C87,Prices!$A:$C,3,FALSE)</f>
        <v>2915</v>
      </c>
      <c r="F87" s="1">
        <f>E87*D87</f>
        <v>2915</v>
      </c>
      <c r="G87" t="s">
        <v>94</v>
      </c>
      <c r="H87" t="s">
        <v>93</v>
      </c>
      <c r="J87">
        <v>86</v>
      </c>
    </row>
    <row r="88" spans="1:10">
      <c r="A88">
        <v>2007</v>
      </c>
      <c r="B88" t="str">
        <f>VLOOKUP(C88,Prices!$A:$C,2,FALSE)</f>
        <v>Attainment Company Inc</v>
      </c>
      <c r="C88" t="s">
        <v>67</v>
      </c>
      <c r="D88">
        <v>1</v>
      </c>
      <c r="E88" s="1">
        <f>VLOOKUP(C88,Prices!$A:$C,3,FALSE)</f>
        <v>104</v>
      </c>
      <c r="F88" s="1">
        <f>E88*D88</f>
        <v>104</v>
      </c>
      <c r="G88" t="s">
        <v>94</v>
      </c>
      <c r="H88" t="s">
        <v>93</v>
      </c>
      <c r="J88">
        <v>87</v>
      </c>
    </row>
    <row r="89" spans="1:10">
      <c r="A89">
        <v>2007</v>
      </c>
      <c r="B89" t="str">
        <f>VLOOKUP(C89,Prices!$A:$C,2,FALSE)</f>
        <v>Attainment Company Inc</v>
      </c>
      <c r="C89" t="s">
        <v>23</v>
      </c>
      <c r="D89">
        <v>1</v>
      </c>
      <c r="E89" s="1">
        <f>VLOOKUP(C89,Prices!$A:$C,3,FALSE)</f>
        <v>114</v>
      </c>
      <c r="F89" s="1">
        <f>E89*D89</f>
        <v>114</v>
      </c>
      <c r="G89" t="s">
        <v>94</v>
      </c>
      <c r="H89" t="s">
        <v>93</v>
      </c>
      <c r="J89">
        <v>88</v>
      </c>
    </row>
    <row r="90" spans="1:10">
      <c r="A90">
        <v>2007</v>
      </c>
      <c r="B90" t="str">
        <f>VLOOKUP(C90,Prices!$A:$C,2,FALSE)</f>
        <v>Liberator</v>
      </c>
      <c r="C90" t="s">
        <v>28</v>
      </c>
      <c r="D90">
        <v>1</v>
      </c>
      <c r="E90" s="1">
        <f>VLOOKUP(C90,Prices!$A:$C,3,FALSE)</f>
        <v>0</v>
      </c>
      <c r="F90" s="1">
        <f>E90*D90</f>
        <v>0</v>
      </c>
      <c r="G90" t="s">
        <v>94</v>
      </c>
      <c r="H90" t="s">
        <v>93</v>
      </c>
      <c r="J90">
        <v>89</v>
      </c>
    </row>
    <row r="91" spans="1:10">
      <c r="A91">
        <v>2007</v>
      </c>
      <c r="B91" t="e">
        <f>VLOOKUP(C91,Prices!$A:$C,2,FALSE)</f>
        <v>#N/A</v>
      </c>
      <c r="C91" t="s">
        <v>107</v>
      </c>
      <c r="D91">
        <v>4</v>
      </c>
      <c r="E91" s="1" t="e">
        <f>VLOOKUP(C91,Prices!$A:$C,3,FALSE)</f>
        <v>#N/A</v>
      </c>
      <c r="F91" s="1" t="e">
        <f>E91*D91</f>
        <v>#N/A</v>
      </c>
      <c r="G91" t="s">
        <v>94</v>
      </c>
      <c r="H91" t="s">
        <v>93</v>
      </c>
      <c r="J91">
        <v>90</v>
      </c>
    </row>
    <row r="92" spans="1:10">
      <c r="A92">
        <v>2007</v>
      </c>
      <c r="B92" t="str">
        <f>VLOOKUP(C92,Prices!$A:$C,2,FALSE)</f>
        <v>Attainment Company Inc</v>
      </c>
      <c r="C92" t="s">
        <v>346</v>
      </c>
      <c r="D92">
        <v>2</v>
      </c>
      <c r="E92" s="1">
        <f>VLOOKUP(C92,Prices!$A:$C,3,FALSE)</f>
        <v>135</v>
      </c>
      <c r="F92" s="1">
        <f>E92*D92</f>
        <v>270</v>
      </c>
      <c r="G92" t="s">
        <v>94</v>
      </c>
      <c r="H92" t="s">
        <v>93</v>
      </c>
      <c r="J92">
        <v>91</v>
      </c>
    </row>
    <row r="93" spans="1:10">
      <c r="A93">
        <v>2007</v>
      </c>
      <c r="B93" t="str">
        <f>VLOOKUP(C93,Prices!$A:$C,2,FALSE)</f>
        <v>Toby Churchill</v>
      </c>
      <c r="C93" t="s">
        <v>40</v>
      </c>
      <c r="D93">
        <v>1</v>
      </c>
      <c r="E93" s="1">
        <f>VLOOKUP(C93,Prices!$A:$C,3,FALSE)</f>
        <v>2930</v>
      </c>
      <c r="F93" s="1">
        <f>E93*D93</f>
        <v>2930</v>
      </c>
      <c r="G93" t="s">
        <v>94</v>
      </c>
      <c r="H93" t="s">
        <v>93</v>
      </c>
      <c r="J93">
        <v>92</v>
      </c>
    </row>
    <row r="94" spans="1:10">
      <c r="A94">
        <v>2007</v>
      </c>
      <c r="B94" t="str">
        <f>VLOOKUP(C94,Prices!$A:$C,2,FALSE)</f>
        <v>Toby Churchill</v>
      </c>
      <c r="C94" t="s">
        <v>46</v>
      </c>
      <c r="D94">
        <v>2</v>
      </c>
      <c r="E94" s="1">
        <f>VLOOKUP(C94,Prices!$A:$C,3,FALSE)</f>
        <v>2830</v>
      </c>
      <c r="F94" s="1">
        <f>E94*D94</f>
        <v>5660</v>
      </c>
      <c r="G94" t="s">
        <v>94</v>
      </c>
      <c r="H94" t="s">
        <v>93</v>
      </c>
      <c r="J94">
        <v>93</v>
      </c>
    </row>
    <row r="95" spans="1:10">
      <c r="A95">
        <v>2007</v>
      </c>
      <c r="B95" t="str">
        <f>VLOOKUP(C95,Prices!$A:$C,2,FALSE)</f>
        <v>SmartNav</v>
      </c>
      <c r="C95" t="s">
        <v>363</v>
      </c>
      <c r="D95">
        <v>1</v>
      </c>
      <c r="E95" s="1">
        <f>VLOOKUP(C95,Prices!$A:$C,3,FALSE)</f>
        <v>270</v>
      </c>
      <c r="F95" s="1">
        <f>E95*D95</f>
        <v>270</v>
      </c>
      <c r="G95" t="s">
        <v>94</v>
      </c>
      <c r="H95" t="s">
        <v>93</v>
      </c>
      <c r="J95">
        <v>94</v>
      </c>
    </row>
    <row r="96" spans="1:10">
      <c r="A96">
        <v>2007</v>
      </c>
      <c r="B96" t="str">
        <f>VLOOKUP(C96,Prices!$A:$C,2,FALSE)</f>
        <v>Inclusive</v>
      </c>
      <c r="C96" t="s">
        <v>180</v>
      </c>
      <c r="D96">
        <v>1</v>
      </c>
      <c r="E96" s="1">
        <f>VLOOKUP(C96,Prices!$A:$C,3,FALSE)</f>
        <v>220</v>
      </c>
      <c r="F96" s="1">
        <f>E96*D96</f>
        <v>220</v>
      </c>
      <c r="G96" t="s">
        <v>94</v>
      </c>
      <c r="H96" t="s">
        <v>93</v>
      </c>
      <c r="J96">
        <v>95</v>
      </c>
    </row>
    <row r="97" spans="1:10">
      <c r="A97">
        <v>2008</v>
      </c>
      <c r="B97" t="str">
        <f>VLOOKUP(C97,Prices!$A:$C,2,FALSE)</f>
        <v>Dynavox</v>
      </c>
      <c r="C97" s="5" t="s">
        <v>50</v>
      </c>
      <c r="D97">
        <v>1</v>
      </c>
      <c r="E97" s="1">
        <f>VLOOKUP(C97,Prices!$A:$C,3,FALSE)</f>
        <v>7044.13</v>
      </c>
      <c r="F97" s="1">
        <f>E97*D97</f>
        <v>7044.13</v>
      </c>
      <c r="G97" t="s">
        <v>94</v>
      </c>
      <c r="H97" t="s">
        <v>93</v>
      </c>
      <c r="J97">
        <v>96</v>
      </c>
    </row>
    <row r="98" spans="1:10">
      <c r="A98">
        <v>2008</v>
      </c>
      <c r="B98" t="str">
        <f>VLOOKUP(C98,Prices!$A:$C,2,FALSE)</f>
        <v>Attainment Company Inc</v>
      </c>
      <c r="C98" t="s">
        <v>23</v>
      </c>
      <c r="D98">
        <v>1</v>
      </c>
      <c r="E98" s="1">
        <f>VLOOKUP(C98,Prices!$A:$C,3,FALSE)</f>
        <v>114</v>
      </c>
      <c r="F98" s="1">
        <f>E98*D98</f>
        <v>114</v>
      </c>
      <c r="G98" t="s">
        <v>94</v>
      </c>
      <c r="H98" t="s">
        <v>93</v>
      </c>
      <c r="J98">
        <v>97</v>
      </c>
    </row>
    <row r="99" spans="1:10">
      <c r="A99">
        <v>2008</v>
      </c>
      <c r="B99" t="e">
        <f>VLOOKUP(C99,Prices!$A:$C,2,FALSE)</f>
        <v>#N/A</v>
      </c>
      <c r="C99" t="s">
        <v>108</v>
      </c>
      <c r="D99">
        <v>1</v>
      </c>
      <c r="E99" s="1" t="e">
        <f>VLOOKUP(C99,Prices!$A:$C,3,FALSE)</f>
        <v>#N/A</v>
      </c>
      <c r="F99" s="1" t="e">
        <f>E99*D99</f>
        <v>#N/A</v>
      </c>
      <c r="G99" t="s">
        <v>94</v>
      </c>
      <c r="H99" t="s">
        <v>93</v>
      </c>
      <c r="J99">
        <v>98</v>
      </c>
    </row>
    <row r="100" spans="1:10">
      <c r="A100">
        <v>2008</v>
      </c>
      <c r="B100" t="str">
        <f>VLOOKUP(C100,Prices!$A:$C,2,FALSE)</f>
        <v>Toby Churchill</v>
      </c>
      <c r="C100" t="s">
        <v>6</v>
      </c>
      <c r="D100">
        <v>1</v>
      </c>
      <c r="E100" s="1">
        <f>VLOOKUP(C100,Prices!$A:$C,3,FALSE)</f>
        <v>3300</v>
      </c>
      <c r="F100" s="1">
        <f>E100*D100</f>
        <v>3300</v>
      </c>
      <c r="G100" t="s">
        <v>94</v>
      </c>
      <c r="H100" t="s">
        <v>93</v>
      </c>
      <c r="J100">
        <v>99</v>
      </c>
    </row>
    <row r="101" spans="1:10">
      <c r="A101">
        <v>2008</v>
      </c>
      <c r="B101" t="str">
        <f>VLOOKUP(C101,Prices!$A:$C,2,FALSE)</f>
        <v>SmartNav</v>
      </c>
      <c r="C101" t="s">
        <v>361</v>
      </c>
      <c r="D101">
        <v>1</v>
      </c>
      <c r="E101" s="1">
        <f>VLOOKUP(C101,Prices!$A:$C,3,FALSE)</f>
        <v>320</v>
      </c>
      <c r="F101" s="1">
        <f>E101*D101</f>
        <v>320</v>
      </c>
      <c r="G101" t="s">
        <v>94</v>
      </c>
      <c r="H101" t="s">
        <v>93</v>
      </c>
      <c r="J101">
        <v>100</v>
      </c>
    </row>
    <row r="102" spans="1:10">
      <c r="A102">
        <v>2008</v>
      </c>
      <c r="B102" t="str">
        <f>VLOOKUP(C102,Prices!$A:$C,2,FALSE)</f>
        <v>Liberator</v>
      </c>
      <c r="C102" t="s">
        <v>60</v>
      </c>
      <c r="D102">
        <v>3</v>
      </c>
      <c r="E102" s="1">
        <f>VLOOKUP(C102,Prices!$A:$C,3,FALSE)</f>
        <v>1794</v>
      </c>
      <c r="F102" s="1">
        <f>E102*D102</f>
        <v>5382</v>
      </c>
      <c r="G102" t="s">
        <v>94</v>
      </c>
      <c r="H102" t="s">
        <v>93</v>
      </c>
      <c r="J102">
        <v>101</v>
      </c>
    </row>
    <row r="103" spans="1:10">
      <c r="A103">
        <v>2008</v>
      </c>
      <c r="B103" t="str">
        <f>VLOOKUP(C103,Prices!$A:$C,2,FALSE)</f>
        <v>Ablenet</v>
      </c>
      <c r="C103" t="s">
        <v>109</v>
      </c>
      <c r="D103">
        <v>1</v>
      </c>
      <c r="E103" s="1">
        <f>VLOOKUP(C103,Prices!$A:$C,3,FALSE)</f>
        <v>72</v>
      </c>
      <c r="F103" s="1">
        <f>E103*D103</f>
        <v>72</v>
      </c>
      <c r="G103" t="s">
        <v>94</v>
      </c>
      <c r="H103" t="s">
        <v>93</v>
      </c>
      <c r="J103">
        <v>102</v>
      </c>
    </row>
    <row r="104" spans="1:10">
      <c r="A104">
        <v>2008</v>
      </c>
      <c r="B104" t="str">
        <f>VLOOKUP(C104,Prices!$A:$C,2,FALSE)</f>
        <v>Tobii</v>
      </c>
      <c r="C104" t="s">
        <v>328</v>
      </c>
      <c r="D104">
        <v>1</v>
      </c>
      <c r="E104" s="1">
        <f>VLOOKUP(C104,Prices!$A:$C,3,FALSE)</f>
        <v>12480</v>
      </c>
      <c r="F104" s="1">
        <f>E104*D104</f>
        <v>12480</v>
      </c>
      <c r="G104" t="s">
        <v>94</v>
      </c>
      <c r="H104" t="s">
        <v>93</v>
      </c>
      <c r="J104">
        <v>103</v>
      </c>
    </row>
    <row r="105" spans="1:10">
      <c r="A105">
        <v>2009</v>
      </c>
      <c r="B105" t="str">
        <f>VLOOKUP(C105,Prices!$A:$C,2,FALSE)</f>
        <v>Ablenet</v>
      </c>
      <c r="C105" t="s">
        <v>26</v>
      </c>
      <c r="D105">
        <v>2</v>
      </c>
      <c r="E105" s="1">
        <f>VLOOKUP(C105,Prices!$A:$C,3,FALSE)</f>
        <v>84</v>
      </c>
      <c r="F105" s="1">
        <f>E105*D105</f>
        <v>168</v>
      </c>
      <c r="G105" t="s">
        <v>94</v>
      </c>
      <c r="H105" t="s">
        <v>93</v>
      </c>
      <c r="J105">
        <v>104</v>
      </c>
    </row>
    <row r="106" spans="1:10">
      <c r="A106">
        <v>2009</v>
      </c>
      <c r="B106" t="e">
        <f>VLOOKUP(C106,Prices!$A:$C,2,FALSE)</f>
        <v>#N/A</v>
      </c>
      <c r="C106" t="s">
        <v>110</v>
      </c>
      <c r="D106">
        <v>5</v>
      </c>
      <c r="E106" s="1" t="e">
        <f>VLOOKUP(C106,Prices!$A:$C,3,FALSE)</f>
        <v>#N/A</v>
      </c>
      <c r="F106" s="1" t="e">
        <f>E106*D106</f>
        <v>#N/A</v>
      </c>
      <c r="G106" t="s">
        <v>94</v>
      </c>
      <c r="H106" t="s">
        <v>93</v>
      </c>
      <c r="J106">
        <v>105</v>
      </c>
    </row>
    <row r="107" spans="1:10">
      <c r="A107">
        <v>2009</v>
      </c>
      <c r="B107" t="e">
        <f>VLOOKUP(C107,Prices!$A:$C,2,FALSE)</f>
        <v>#N/A</v>
      </c>
      <c r="C107" t="s">
        <v>111</v>
      </c>
      <c r="D107">
        <v>1</v>
      </c>
      <c r="E107" s="1" t="e">
        <f>VLOOKUP(C107,Prices!$A:$C,3,FALSE)</f>
        <v>#N/A</v>
      </c>
      <c r="F107" s="1" t="e">
        <f>E107*D107</f>
        <v>#N/A</v>
      </c>
      <c r="G107" t="s">
        <v>94</v>
      </c>
      <c r="H107" t="s">
        <v>93</v>
      </c>
      <c r="J107">
        <v>106</v>
      </c>
    </row>
    <row r="108" spans="1:10">
      <c r="A108">
        <v>2009</v>
      </c>
      <c r="B108" t="str">
        <f>VLOOKUP(C108,Prices!$A:$C,2,FALSE)</f>
        <v>Attainment Company Inc</v>
      </c>
      <c r="C108" t="s">
        <v>67</v>
      </c>
      <c r="D108">
        <v>1</v>
      </c>
      <c r="E108" s="1">
        <f>VLOOKUP(C108,Prices!$A:$C,3,FALSE)</f>
        <v>104</v>
      </c>
      <c r="F108" s="1">
        <f>E108*D108</f>
        <v>104</v>
      </c>
      <c r="G108" t="s">
        <v>94</v>
      </c>
      <c r="H108" t="s">
        <v>93</v>
      </c>
      <c r="J108">
        <v>107</v>
      </c>
    </row>
    <row r="109" spans="1:10">
      <c r="A109">
        <v>2009</v>
      </c>
      <c r="B109" t="str">
        <f>VLOOKUP(C109,Prices!$A:$C,2,FALSE)</f>
        <v>Attainment Company Inc</v>
      </c>
      <c r="C109" t="s">
        <v>23</v>
      </c>
      <c r="D109">
        <v>1</v>
      </c>
      <c r="E109" s="1">
        <f>VLOOKUP(C109,Prices!$A:$C,3,FALSE)</f>
        <v>114</v>
      </c>
      <c r="F109" s="1">
        <f>E109*D109</f>
        <v>114</v>
      </c>
      <c r="G109" t="s">
        <v>94</v>
      </c>
      <c r="H109" t="s">
        <v>93</v>
      </c>
      <c r="J109">
        <v>108</v>
      </c>
    </row>
    <row r="110" spans="1:10">
      <c r="A110">
        <v>2009</v>
      </c>
      <c r="B110" t="str">
        <f>VLOOKUP(C110,Prices!$A:$C,2,FALSE)</f>
        <v>Attainment Company Inc</v>
      </c>
      <c r="C110" t="s">
        <v>112</v>
      </c>
      <c r="D110">
        <v>1</v>
      </c>
      <c r="E110" s="1">
        <f>VLOOKUP(C110,Prices!$A:$C,3,FALSE)</f>
        <v>359</v>
      </c>
      <c r="F110" s="1">
        <f>E110*D110</f>
        <v>359</v>
      </c>
      <c r="G110" t="s">
        <v>94</v>
      </c>
      <c r="H110" t="s">
        <v>93</v>
      </c>
      <c r="J110">
        <v>109</v>
      </c>
    </row>
    <row r="111" spans="1:10">
      <c r="A111">
        <v>2009</v>
      </c>
      <c r="B111" t="str">
        <f>VLOOKUP(C111,Prices!$A:$C,2,FALSE)</f>
        <v>Orgin Instruments</v>
      </c>
      <c r="C111" t="s">
        <v>368</v>
      </c>
      <c r="D111">
        <v>1</v>
      </c>
      <c r="E111" s="1">
        <f>VLOOKUP(C111,Prices!$A:$C,3,FALSE)</f>
        <v>648.91999999999996</v>
      </c>
      <c r="F111" s="1">
        <f>E111*D111</f>
        <v>648.91999999999996</v>
      </c>
      <c r="G111" t="s">
        <v>94</v>
      </c>
      <c r="H111" t="s">
        <v>93</v>
      </c>
      <c r="J111">
        <v>110</v>
      </c>
    </row>
    <row r="112" spans="1:10">
      <c r="A112">
        <v>2009</v>
      </c>
      <c r="B112" t="str">
        <f>VLOOKUP(C112,Prices!$A:$C,2,FALSE)</f>
        <v>Saltillo</v>
      </c>
      <c r="C112" t="s">
        <v>378</v>
      </c>
      <c r="D112">
        <v>1</v>
      </c>
      <c r="E112" s="1">
        <f>VLOOKUP(C112,Prices!$A:$C,3,FALSE)</f>
        <v>188.48</v>
      </c>
      <c r="F112" s="1">
        <f>E112*D112</f>
        <v>188.48</v>
      </c>
      <c r="G112" t="s">
        <v>94</v>
      </c>
      <c r="H112" t="s">
        <v>93</v>
      </c>
      <c r="J112">
        <v>111</v>
      </c>
    </row>
    <row r="113" spans="1:10">
      <c r="A113">
        <v>2009</v>
      </c>
      <c r="B113" t="e">
        <f>VLOOKUP(C113,Prices!$A:$C,2,FALSE)</f>
        <v>#N/A</v>
      </c>
      <c r="C113" t="s">
        <v>113</v>
      </c>
      <c r="D113">
        <v>1</v>
      </c>
      <c r="E113" s="1" t="e">
        <f>VLOOKUP(C113,Prices!$A:$C,3,FALSE)</f>
        <v>#N/A</v>
      </c>
      <c r="F113" s="1" t="e">
        <f>E113*D113</f>
        <v>#N/A</v>
      </c>
      <c r="G113" t="s">
        <v>94</v>
      </c>
      <c r="H113" t="s">
        <v>93</v>
      </c>
      <c r="J113">
        <v>112</v>
      </c>
    </row>
    <row r="114" spans="1:10">
      <c r="A114">
        <v>2009</v>
      </c>
      <c r="B114" t="str">
        <f>VLOOKUP(C114,Prices!$A:$C,2,FALSE)</f>
        <v>Ablenet</v>
      </c>
      <c r="C114" t="s">
        <v>350</v>
      </c>
      <c r="D114">
        <v>2</v>
      </c>
      <c r="E114" s="1">
        <f>VLOOKUP(C114,Prices!$A:$C,3,FALSE)</f>
        <v>84</v>
      </c>
      <c r="F114" s="1">
        <f>E114*D114</f>
        <v>168</v>
      </c>
      <c r="G114" t="s">
        <v>94</v>
      </c>
      <c r="H114" t="s">
        <v>93</v>
      </c>
      <c r="J114">
        <v>113</v>
      </c>
    </row>
    <row r="115" spans="1:10">
      <c r="A115">
        <v>2009</v>
      </c>
      <c r="B115" t="str">
        <f>VLOOKUP(C115,Prices!$A:$C,2,FALSE)</f>
        <v>Liberator</v>
      </c>
      <c r="C115" t="s">
        <v>11</v>
      </c>
      <c r="D115">
        <v>1</v>
      </c>
      <c r="E115" s="1">
        <f>VLOOKUP(C115,Prices!$A:$C,3,FALSE)</f>
        <v>768</v>
      </c>
      <c r="F115" s="1">
        <f>E115*D115</f>
        <v>768</v>
      </c>
      <c r="G115" t="s">
        <v>94</v>
      </c>
      <c r="H115" t="s">
        <v>93</v>
      </c>
      <c r="J115">
        <v>114</v>
      </c>
    </row>
    <row r="116" spans="1:10">
      <c r="A116">
        <v>2009</v>
      </c>
      <c r="B116" t="e">
        <f>VLOOKUP(C116,Prices!$A:$C,2,FALSE)</f>
        <v>#N/A</v>
      </c>
      <c r="C116" t="s">
        <v>348</v>
      </c>
      <c r="D116">
        <v>1</v>
      </c>
      <c r="E116" s="1" t="e">
        <f>VLOOKUP(C116,Prices!$A:$C,3,FALSE)</f>
        <v>#N/A</v>
      </c>
      <c r="F116" s="1" t="e">
        <f>E116*D116</f>
        <v>#N/A</v>
      </c>
      <c r="G116" t="s">
        <v>94</v>
      </c>
      <c r="H116" t="s">
        <v>93</v>
      </c>
      <c r="J116">
        <v>115</v>
      </c>
    </row>
    <row r="117" spans="1:10">
      <c r="A117">
        <v>2009</v>
      </c>
      <c r="B117" t="str">
        <f>VLOOKUP(C117,Prices!$A:$C,2,FALSE)</f>
        <v>Attainment Company Inc</v>
      </c>
      <c r="C117" t="s">
        <v>346</v>
      </c>
      <c r="D117">
        <v>2</v>
      </c>
      <c r="E117" s="1">
        <f>VLOOKUP(C117,Prices!$A:$C,3,FALSE)</f>
        <v>135</v>
      </c>
      <c r="F117" s="1">
        <f>E117*D117</f>
        <v>270</v>
      </c>
      <c r="G117" t="s">
        <v>94</v>
      </c>
      <c r="H117" t="s">
        <v>93</v>
      </c>
      <c r="J117">
        <v>116</v>
      </c>
    </row>
    <row r="118" spans="1:10">
      <c r="A118">
        <v>2009</v>
      </c>
      <c r="B118" t="str">
        <f>VLOOKUP(C118,Prices!$A:$C,2,FALSE)</f>
        <v>Toby Churchill</v>
      </c>
      <c r="C118" t="s">
        <v>6</v>
      </c>
      <c r="D118">
        <v>4</v>
      </c>
      <c r="E118" s="1">
        <f>VLOOKUP(C118,Prices!$A:$C,3,FALSE)</f>
        <v>3300</v>
      </c>
      <c r="F118" s="1">
        <f>E118*D118</f>
        <v>13200</v>
      </c>
      <c r="G118" t="s">
        <v>94</v>
      </c>
      <c r="H118" t="s">
        <v>93</v>
      </c>
      <c r="J118">
        <v>117</v>
      </c>
    </row>
    <row r="119" spans="1:10">
      <c r="A119">
        <v>2009</v>
      </c>
      <c r="B119" t="str">
        <f>VLOOKUP(C119,Prices!$A:$C,2,FALSE)</f>
        <v>SmartNav</v>
      </c>
      <c r="C119" t="s">
        <v>361</v>
      </c>
      <c r="D119">
        <v>1</v>
      </c>
      <c r="E119" s="1">
        <f>VLOOKUP(C119,Prices!$A:$C,3,FALSE)</f>
        <v>320</v>
      </c>
      <c r="F119" s="1">
        <f>E119*D119</f>
        <v>320</v>
      </c>
      <c r="G119" t="s">
        <v>94</v>
      </c>
      <c r="H119" t="s">
        <v>93</v>
      </c>
      <c r="J119">
        <v>118</v>
      </c>
    </row>
    <row r="120" spans="1:10">
      <c r="A120">
        <v>2009</v>
      </c>
      <c r="B120" t="str">
        <f>VLOOKUP(C120,Prices!$A:$C,2,FALSE)</f>
        <v>Liberator</v>
      </c>
      <c r="C120" t="s">
        <v>60</v>
      </c>
      <c r="D120">
        <v>1</v>
      </c>
      <c r="E120" s="1">
        <f>VLOOKUP(C120,Prices!$A:$C,3,FALSE)</f>
        <v>1794</v>
      </c>
      <c r="F120" s="1">
        <f>E120*D120</f>
        <v>1794</v>
      </c>
      <c r="G120" t="s">
        <v>94</v>
      </c>
      <c r="H120" t="s">
        <v>93</v>
      </c>
      <c r="J120">
        <v>119</v>
      </c>
    </row>
    <row r="121" spans="1:10">
      <c r="A121">
        <v>2009</v>
      </c>
      <c r="B121" t="str">
        <f>VLOOKUP(C121,Prices!$A:$C,2,FALSE)</f>
        <v>Inclusive</v>
      </c>
      <c r="C121" t="s">
        <v>180</v>
      </c>
      <c r="D121">
        <v>1</v>
      </c>
      <c r="E121" s="1">
        <f>VLOOKUP(C121,Prices!$A:$C,3,FALSE)</f>
        <v>220</v>
      </c>
      <c r="F121" s="1">
        <f>E121*D121</f>
        <v>220</v>
      </c>
      <c r="G121" t="s">
        <v>94</v>
      </c>
      <c r="H121" t="s">
        <v>93</v>
      </c>
      <c r="J121">
        <v>120</v>
      </c>
    </row>
    <row r="122" spans="1:10">
      <c r="A122">
        <v>2009</v>
      </c>
      <c r="B122" t="str">
        <f>VLOOKUP(C122,Prices!$A:$C,2,FALSE)</f>
        <v>Adaptivation</v>
      </c>
      <c r="C122" t="s">
        <v>296</v>
      </c>
      <c r="D122">
        <v>1</v>
      </c>
      <c r="E122" s="1">
        <f>VLOOKUP(C122,Prices!$A:$C,3,FALSE)</f>
        <v>123.26</v>
      </c>
      <c r="F122" s="1">
        <f>E122*D122</f>
        <v>123.26</v>
      </c>
      <c r="G122" t="s">
        <v>94</v>
      </c>
      <c r="H122" t="s">
        <v>93</v>
      </c>
      <c r="J122">
        <v>121</v>
      </c>
    </row>
    <row r="123" spans="1:10">
      <c r="A123">
        <v>2010</v>
      </c>
      <c r="B123" t="e">
        <f>VLOOKUP(C123,Prices!$A:$C,2,FALSE)</f>
        <v>#N/A</v>
      </c>
      <c r="C123" t="s">
        <v>110</v>
      </c>
      <c r="D123">
        <v>10</v>
      </c>
      <c r="E123" s="1" t="e">
        <f>VLOOKUP(C123,Prices!$A:$C,3,FALSE)</f>
        <v>#N/A</v>
      </c>
      <c r="F123" s="1" t="e">
        <f>E123*D123</f>
        <v>#N/A</v>
      </c>
      <c r="G123" t="s">
        <v>94</v>
      </c>
      <c r="H123" t="s">
        <v>93</v>
      </c>
      <c r="J123">
        <v>122</v>
      </c>
    </row>
    <row r="124" spans="1:10">
      <c r="A124">
        <v>2010</v>
      </c>
      <c r="B124" t="str">
        <f>VLOOKUP(C124,Prices!$A:$C,2,FALSE)</f>
        <v>Attainment Company Inc</v>
      </c>
      <c r="C124" t="s">
        <v>67</v>
      </c>
      <c r="D124">
        <v>1</v>
      </c>
      <c r="E124" s="1">
        <f>VLOOKUP(C124,Prices!$A:$C,3,FALSE)</f>
        <v>104</v>
      </c>
      <c r="F124" s="1">
        <f>E124*D124</f>
        <v>104</v>
      </c>
      <c r="G124" t="s">
        <v>94</v>
      </c>
      <c r="H124" t="s">
        <v>93</v>
      </c>
      <c r="J124">
        <v>123</v>
      </c>
    </row>
    <row r="125" spans="1:10">
      <c r="A125">
        <v>2010</v>
      </c>
      <c r="B125" t="str">
        <f>VLOOKUP(C125,Prices!$A:$C,2,FALSE)</f>
        <v>Attainment Company Inc</v>
      </c>
      <c r="C125" t="s">
        <v>23</v>
      </c>
      <c r="D125">
        <v>1</v>
      </c>
      <c r="E125" s="1">
        <f>VLOOKUP(C125,Prices!$A:$C,3,FALSE)</f>
        <v>114</v>
      </c>
      <c r="F125" s="1">
        <f>E125*D125</f>
        <v>114</v>
      </c>
      <c r="G125" t="s">
        <v>94</v>
      </c>
      <c r="H125" t="s">
        <v>93</v>
      </c>
      <c r="J125">
        <v>124</v>
      </c>
    </row>
    <row r="126" spans="1:10">
      <c r="A126">
        <v>2010</v>
      </c>
      <c r="B126" t="str">
        <f>VLOOKUP(C126,Prices!$A:$C,2,FALSE)</f>
        <v>Orgin Instruments</v>
      </c>
      <c r="C126" t="s">
        <v>368</v>
      </c>
      <c r="D126">
        <v>1</v>
      </c>
      <c r="E126" s="1">
        <f>VLOOKUP(C126,Prices!$A:$C,3,FALSE)</f>
        <v>648.91999999999996</v>
      </c>
      <c r="F126" s="1">
        <f>E126*D126</f>
        <v>648.91999999999996</v>
      </c>
      <c r="G126" t="s">
        <v>94</v>
      </c>
      <c r="H126" t="s">
        <v>93</v>
      </c>
      <c r="J126">
        <v>125</v>
      </c>
    </row>
    <row r="127" spans="1:10">
      <c r="A127">
        <v>2010</v>
      </c>
      <c r="B127" t="str">
        <f>VLOOKUP(C127,Prices!$A:$C,2,FALSE)</f>
        <v>Dynavox</v>
      </c>
      <c r="C127" t="s">
        <v>114</v>
      </c>
      <c r="D127">
        <v>2</v>
      </c>
      <c r="E127" s="1">
        <f>VLOOKUP(C127,Prices!$A:$C,3,FALSE)</f>
        <v>0</v>
      </c>
      <c r="F127" s="1">
        <f>E127*D127</f>
        <v>0</v>
      </c>
      <c r="G127" t="s">
        <v>94</v>
      </c>
      <c r="H127" t="s">
        <v>93</v>
      </c>
      <c r="J127">
        <v>126</v>
      </c>
    </row>
    <row r="128" spans="1:10">
      <c r="A128">
        <v>2010</v>
      </c>
      <c r="B128" t="str">
        <f>VLOOKUP(C128,Prices!$A:$C,2,FALSE)</f>
        <v xml:space="preserve">SMARTBOX ASSISTIVE TECHNOLOGY LTD                                </v>
      </c>
      <c r="C128" t="s">
        <v>115</v>
      </c>
      <c r="D128">
        <v>2</v>
      </c>
      <c r="E128" s="1">
        <f>VLOOKUP(C128,Prices!$A:$C,3,FALSE)</f>
        <v>3950</v>
      </c>
      <c r="F128" s="1">
        <f>E128*D128</f>
        <v>7900</v>
      </c>
      <c r="G128" t="s">
        <v>94</v>
      </c>
      <c r="H128" t="s">
        <v>93</v>
      </c>
      <c r="J128">
        <v>127</v>
      </c>
    </row>
    <row r="129" spans="1:10">
      <c r="A129">
        <v>2010</v>
      </c>
      <c r="B129" t="str">
        <f>VLOOKUP(C129,Prices!$A:$C,2,FALSE)</f>
        <v>Attainment Company Inc</v>
      </c>
      <c r="C129" t="s">
        <v>346</v>
      </c>
      <c r="D129">
        <v>2</v>
      </c>
      <c r="E129" s="1">
        <f>VLOOKUP(C129,Prices!$A:$C,3,FALSE)</f>
        <v>135</v>
      </c>
      <c r="F129" s="1">
        <f>E129*D129</f>
        <v>270</v>
      </c>
      <c r="G129" t="s">
        <v>94</v>
      </c>
      <c r="H129" t="s">
        <v>93</v>
      </c>
      <c r="J129">
        <v>128</v>
      </c>
    </row>
    <row r="130" spans="1:10">
      <c r="A130">
        <v>2010</v>
      </c>
      <c r="B130" t="str">
        <f>VLOOKUP(C130,Prices!$A:$C,2,FALSE)</f>
        <v>SmartNav</v>
      </c>
      <c r="C130" t="s">
        <v>363</v>
      </c>
      <c r="D130">
        <v>1</v>
      </c>
      <c r="E130" s="1">
        <f>VLOOKUP(C130,Prices!$A:$C,3,FALSE)</f>
        <v>270</v>
      </c>
      <c r="F130" s="1">
        <f>E130*D130</f>
        <v>270</v>
      </c>
      <c r="G130" t="s">
        <v>94</v>
      </c>
      <c r="H130" t="s">
        <v>93</v>
      </c>
      <c r="J130">
        <v>129</v>
      </c>
    </row>
    <row r="131" spans="1:10">
      <c r="A131">
        <v>2010</v>
      </c>
      <c r="B131" t="str">
        <f>VLOOKUP(C131,Prices!$A:$C,2,FALSE)</f>
        <v>Viliv</v>
      </c>
      <c r="C131" t="s">
        <v>25</v>
      </c>
      <c r="D131">
        <v>2</v>
      </c>
      <c r="E131" s="1">
        <f>VLOOKUP(C131,Prices!$A:$C,3,FALSE)</f>
        <v>390.66</v>
      </c>
      <c r="F131" s="1">
        <f>E131*D131</f>
        <v>781.32</v>
      </c>
      <c r="G131" t="s">
        <v>94</v>
      </c>
      <c r="H131" t="s">
        <v>93</v>
      </c>
      <c r="I131" t="s">
        <v>309</v>
      </c>
      <c r="J131">
        <v>130</v>
      </c>
    </row>
    <row r="132" spans="1:10">
      <c r="A132">
        <v>2010</v>
      </c>
      <c r="B132" t="str">
        <f>VLOOKUP(C132,Prices!$A:$C,2,FALSE)</f>
        <v>Viliv</v>
      </c>
      <c r="C132" t="s">
        <v>306</v>
      </c>
      <c r="D132">
        <v>3</v>
      </c>
      <c r="E132" s="1">
        <f>VLOOKUP(C132,Prices!$A:$C,3,FALSE)</f>
        <v>0</v>
      </c>
      <c r="F132" s="1">
        <f>E132*D132</f>
        <v>0</v>
      </c>
      <c r="G132" t="s">
        <v>94</v>
      </c>
      <c r="H132" t="s">
        <v>93</v>
      </c>
      <c r="J132">
        <v>131</v>
      </c>
    </row>
    <row r="133" spans="1:10">
      <c r="A133">
        <v>2009</v>
      </c>
      <c r="B133" t="e">
        <f>VLOOKUP(C133,Prices!$A:$C,2,FALSE)</f>
        <v>#N/A</v>
      </c>
      <c r="C133" t="s">
        <v>119</v>
      </c>
      <c r="D133">
        <v>50</v>
      </c>
      <c r="E133" s="1" t="e">
        <f>VLOOKUP(C133,Prices!$A:$C,3,FALSE)</f>
        <v>#N/A</v>
      </c>
      <c r="F133" s="1" t="e">
        <f>E133*D133</f>
        <v>#N/A</v>
      </c>
      <c r="G133" t="s">
        <v>167</v>
      </c>
      <c r="H133" t="s">
        <v>166</v>
      </c>
      <c r="J133">
        <v>132</v>
      </c>
    </row>
    <row r="134" spans="1:10">
      <c r="A134">
        <v>2010</v>
      </c>
      <c r="B134" t="str">
        <f>VLOOKUP(C134,Prices!$A:$C,2,FALSE)</f>
        <v>AI Squared</v>
      </c>
      <c r="C134" t="s">
        <v>282</v>
      </c>
      <c r="D134">
        <v>1</v>
      </c>
      <c r="E134" s="1">
        <f>VLOOKUP(C134,Prices!$A:$C,3,FALSE)</f>
        <v>430</v>
      </c>
      <c r="F134" s="1">
        <f>E134*D134</f>
        <v>430</v>
      </c>
      <c r="G134" t="s">
        <v>167</v>
      </c>
      <c r="H134" t="s">
        <v>166</v>
      </c>
      <c r="J134">
        <v>133</v>
      </c>
    </row>
    <row r="135" spans="1:10">
      <c r="A135">
        <v>2010</v>
      </c>
      <c r="B135" t="e">
        <f>VLOOKUP(C135,Prices!$A:$C,2,FALSE)</f>
        <v>#N/A</v>
      </c>
      <c r="C135" t="s">
        <v>117</v>
      </c>
      <c r="D135">
        <v>2</v>
      </c>
      <c r="E135" s="1" t="e">
        <f>VLOOKUP(C135,Prices!$A:$C,3,FALSE)</f>
        <v>#N/A</v>
      </c>
      <c r="F135" s="1" t="e">
        <f>E135*D135</f>
        <v>#N/A</v>
      </c>
      <c r="G135" t="s">
        <v>167</v>
      </c>
      <c r="H135" t="s">
        <v>166</v>
      </c>
      <c r="J135">
        <v>134</v>
      </c>
    </row>
    <row r="136" spans="1:10">
      <c r="A136">
        <v>2010</v>
      </c>
      <c r="B136" t="str">
        <f>VLOOKUP(C136,Prices!$A:$C,2,FALSE)</f>
        <v>Olympus</v>
      </c>
      <c r="C136" t="s">
        <v>389</v>
      </c>
      <c r="D136">
        <v>4</v>
      </c>
      <c r="E136" s="1">
        <f>VLOOKUP(C136,Prices!$A:$C,3,FALSE)</f>
        <v>80</v>
      </c>
      <c r="F136" s="1">
        <f>E136*D136</f>
        <v>320</v>
      </c>
      <c r="G136" t="s">
        <v>167</v>
      </c>
      <c r="H136" t="s">
        <v>166</v>
      </c>
      <c r="J136">
        <v>135</v>
      </c>
    </row>
    <row r="137" spans="1:10">
      <c r="A137">
        <v>2010</v>
      </c>
      <c r="B137" t="str">
        <f>VLOOKUP(C137,Prices!$A:$C,2,FALSE)</f>
        <v>Sennheiser</v>
      </c>
      <c r="C137" t="s">
        <v>118</v>
      </c>
      <c r="D137">
        <v>4</v>
      </c>
      <c r="E137" s="1">
        <f>VLOOKUP(C137,Prices!$A:$C,3,FALSE)</f>
        <v>17.989999999999998</v>
      </c>
      <c r="F137" s="1">
        <f>E137*D137</f>
        <v>71.959999999999994</v>
      </c>
      <c r="G137" t="s">
        <v>167</v>
      </c>
      <c r="H137" t="s">
        <v>166</v>
      </c>
      <c r="J137">
        <v>136</v>
      </c>
    </row>
    <row r="138" spans="1:10">
      <c r="A138" t="s">
        <v>121</v>
      </c>
      <c r="B138" t="e">
        <f>VLOOKUP(C138,Prices!$A:$C,2,FALSE)</f>
        <v>#N/A</v>
      </c>
      <c r="C138" t="s">
        <v>120</v>
      </c>
      <c r="D138">
        <v>1</v>
      </c>
      <c r="E138" s="1" t="e">
        <f>VLOOKUP(C138,Prices!$A:$C,3,FALSE)</f>
        <v>#N/A</v>
      </c>
      <c r="F138" s="1" t="e">
        <f>E138*D138</f>
        <v>#N/A</v>
      </c>
      <c r="G138" t="s">
        <v>167</v>
      </c>
      <c r="H138" t="s">
        <v>166</v>
      </c>
      <c r="J138">
        <v>137</v>
      </c>
    </row>
    <row r="139" spans="1:10">
      <c r="A139" t="s">
        <v>121</v>
      </c>
      <c r="B139" t="str">
        <f>VLOOKUP(C139,Prices!$A:$C,2,FALSE)</f>
        <v>Servox</v>
      </c>
      <c r="C139" t="s">
        <v>74</v>
      </c>
      <c r="D139">
        <v>1</v>
      </c>
      <c r="E139" s="1">
        <f>VLOOKUP(C139,Prices!$A:$C,3,FALSE)</f>
        <v>520</v>
      </c>
      <c r="F139" s="1">
        <f>E139*D139</f>
        <v>520</v>
      </c>
      <c r="G139" t="s">
        <v>167</v>
      </c>
      <c r="H139" t="s">
        <v>166</v>
      </c>
      <c r="J139">
        <v>138</v>
      </c>
    </row>
    <row r="140" spans="1:10">
      <c r="A140" t="s">
        <v>121</v>
      </c>
      <c r="B140" t="e">
        <f>VLOOKUP(C140,Prices!$A:$C,2,FALSE)</f>
        <v>#N/A</v>
      </c>
      <c r="C140" t="s">
        <v>122</v>
      </c>
      <c r="D140">
        <v>1</v>
      </c>
      <c r="E140" s="1" t="e">
        <f>VLOOKUP(C140,Prices!$A:$C,3,FALSE)</f>
        <v>#N/A</v>
      </c>
      <c r="F140" s="1" t="e">
        <f>E140*D140</f>
        <v>#N/A</v>
      </c>
      <c r="G140" t="s">
        <v>167</v>
      </c>
      <c r="H140" t="s">
        <v>166</v>
      </c>
      <c r="J140">
        <v>139</v>
      </c>
    </row>
    <row r="141" spans="1:10">
      <c r="A141" t="s">
        <v>123</v>
      </c>
      <c r="B141" t="str">
        <f>VLOOKUP(C141,Prices!$A:$C,2,FALSE)</f>
        <v>Possum</v>
      </c>
      <c r="C141" t="s">
        <v>408</v>
      </c>
      <c r="D141">
        <v>1</v>
      </c>
      <c r="E141" s="1">
        <f>VLOOKUP(C141,Prices!$A:$C,3,FALSE)</f>
        <v>3200</v>
      </c>
      <c r="F141" s="1">
        <f>E141*D141</f>
        <v>3200</v>
      </c>
      <c r="G141" t="s">
        <v>167</v>
      </c>
      <c r="H141" t="s">
        <v>166</v>
      </c>
      <c r="J141">
        <v>140</v>
      </c>
    </row>
    <row r="142" spans="1:10">
      <c r="A142" t="s">
        <v>123</v>
      </c>
      <c r="B142" t="str">
        <f>VLOOKUP(C142,Prices!$A:$C,2,FALSE)</f>
        <v>Sensory Software International</v>
      </c>
      <c r="C142" t="s">
        <v>315</v>
      </c>
      <c r="D142">
        <v>5</v>
      </c>
      <c r="E142" s="1">
        <f>VLOOKUP(C142,Prices!$A:$C,3,FALSE)</f>
        <v>360</v>
      </c>
      <c r="F142" s="1">
        <f>E142*D142</f>
        <v>1800</v>
      </c>
      <c r="G142" t="s">
        <v>167</v>
      </c>
      <c r="H142" t="s">
        <v>166</v>
      </c>
      <c r="J142">
        <v>141</v>
      </c>
    </row>
    <row r="143" spans="1:10">
      <c r="A143" t="s">
        <v>123</v>
      </c>
      <c r="B143" t="s">
        <v>5</v>
      </c>
      <c r="C143" t="s">
        <v>344</v>
      </c>
      <c r="D143">
        <v>3</v>
      </c>
      <c r="E143" s="1" t="e">
        <f>VLOOKUP(C143,Prices!$A:$C,3,FALSE)</f>
        <v>#N/A</v>
      </c>
      <c r="F143" s="1" t="e">
        <f>E143*D143</f>
        <v>#N/A</v>
      </c>
      <c r="G143" t="s">
        <v>167</v>
      </c>
      <c r="H143" t="s">
        <v>166</v>
      </c>
      <c r="J143">
        <v>142</v>
      </c>
    </row>
    <row r="144" spans="1:10">
      <c r="A144" t="s">
        <v>123</v>
      </c>
      <c r="B144" t="e">
        <f>VLOOKUP(C144,Prices!$A:$C,2,FALSE)</f>
        <v>#N/A</v>
      </c>
      <c r="C144" t="s">
        <v>124</v>
      </c>
      <c r="D144">
        <v>2</v>
      </c>
      <c r="E144" s="1" t="e">
        <f>VLOOKUP(C144,Prices!$A:$C,3,FALSE)</f>
        <v>#N/A</v>
      </c>
      <c r="F144" s="1" t="e">
        <f>E144*D144</f>
        <v>#N/A</v>
      </c>
      <c r="G144" t="s">
        <v>167</v>
      </c>
      <c r="H144" t="s">
        <v>166</v>
      </c>
      <c r="J144">
        <v>143</v>
      </c>
    </row>
    <row r="145" spans="1:10">
      <c r="A145" t="s">
        <v>125</v>
      </c>
      <c r="B145" t="str">
        <f>VLOOKUP(C145,Prices!$A:$C,2,FALSE)</f>
        <v>Servox</v>
      </c>
      <c r="C145" t="s">
        <v>74</v>
      </c>
      <c r="D145">
        <v>1</v>
      </c>
      <c r="E145" s="1">
        <f>VLOOKUP(C145,Prices!$A:$C,3,FALSE)</f>
        <v>520</v>
      </c>
      <c r="F145" s="1">
        <f>E145*D145</f>
        <v>520</v>
      </c>
      <c r="G145" t="s">
        <v>167</v>
      </c>
      <c r="H145" t="s">
        <v>166</v>
      </c>
      <c r="J145">
        <v>144</v>
      </c>
    </row>
    <row r="146" spans="1:10">
      <c r="A146" t="s">
        <v>125</v>
      </c>
      <c r="B146" t="str">
        <f>VLOOKUP(C146,Prices!$A:$C,2,FALSE)</f>
        <v>Dynavox</v>
      </c>
      <c r="C146" t="s">
        <v>103</v>
      </c>
      <c r="D146">
        <v>2</v>
      </c>
      <c r="E146" s="1">
        <f>VLOOKUP(C146,Prices!$A:$C,3,FALSE)</f>
        <v>0</v>
      </c>
      <c r="F146" s="1">
        <f>E146*D146</f>
        <v>0</v>
      </c>
      <c r="G146" t="s">
        <v>167</v>
      </c>
      <c r="H146" t="s">
        <v>166</v>
      </c>
      <c r="J146">
        <v>145</v>
      </c>
    </row>
    <row r="147" spans="1:10">
      <c r="A147" t="s">
        <v>125</v>
      </c>
      <c r="B147" t="str">
        <f>VLOOKUP(C147,Prices!$A:$C,2,FALSE)</f>
        <v>Possum</v>
      </c>
      <c r="C147" t="s">
        <v>408</v>
      </c>
      <c r="D147">
        <v>1</v>
      </c>
      <c r="E147" s="1">
        <f>VLOOKUP(C147,Prices!$A:$C,3,FALSE)</f>
        <v>3200</v>
      </c>
      <c r="F147" s="1">
        <f>E147*D147</f>
        <v>3200</v>
      </c>
      <c r="G147" t="s">
        <v>167</v>
      </c>
      <c r="H147" t="s">
        <v>166</v>
      </c>
      <c r="J147">
        <v>146</v>
      </c>
    </row>
    <row r="148" spans="1:10">
      <c r="A148" t="s">
        <v>125</v>
      </c>
      <c r="B148" t="str">
        <f>VLOOKUP(C148,Prices!$A:$C,2,FALSE)</f>
        <v>Liberator</v>
      </c>
      <c r="C148" t="s">
        <v>17</v>
      </c>
      <c r="D148">
        <v>1</v>
      </c>
      <c r="E148" s="1">
        <f>VLOOKUP(C148,Prices!$A:$C,3,FALSE)</f>
        <v>5994</v>
      </c>
      <c r="F148" s="1">
        <f>E148*D148</f>
        <v>5994</v>
      </c>
      <c r="G148" t="s">
        <v>167</v>
      </c>
      <c r="H148" t="s">
        <v>166</v>
      </c>
      <c r="I148" t="s">
        <v>314</v>
      </c>
      <c r="J148">
        <v>147</v>
      </c>
    </row>
    <row r="149" spans="1:10">
      <c r="A149" t="s">
        <v>125</v>
      </c>
      <c r="B149" t="e">
        <f>VLOOKUP(C149,Prices!$A:$C,2,FALSE)</f>
        <v>#N/A</v>
      </c>
      <c r="C149" t="s">
        <v>126</v>
      </c>
      <c r="D149">
        <v>1</v>
      </c>
      <c r="E149" s="1" t="e">
        <f>VLOOKUP(C149,Prices!$A:$C,3,FALSE)</f>
        <v>#N/A</v>
      </c>
      <c r="F149" s="1" t="e">
        <f>E149*D149</f>
        <v>#N/A</v>
      </c>
      <c r="G149" t="s">
        <v>167</v>
      </c>
      <c r="H149" t="s">
        <v>166</v>
      </c>
      <c r="J149">
        <v>148</v>
      </c>
    </row>
    <row r="150" spans="1:10">
      <c r="A150" t="s">
        <v>125</v>
      </c>
      <c r="B150" t="str">
        <f>VLOOKUP(C150,Prices!$A:$C,2,FALSE)</f>
        <v>Augmentative Communication Inc.</v>
      </c>
      <c r="C150" t="s">
        <v>62</v>
      </c>
      <c r="D150">
        <v>5</v>
      </c>
      <c r="E150" s="1">
        <f>VLOOKUP(C150,Prices!$A:$C,3,FALSE)</f>
        <v>18.91</v>
      </c>
      <c r="F150" s="1">
        <f>E150*D150</f>
        <v>94.55</v>
      </c>
      <c r="G150" t="s">
        <v>167</v>
      </c>
      <c r="H150" t="s">
        <v>166</v>
      </c>
      <c r="J150">
        <v>149</v>
      </c>
    </row>
    <row r="151" spans="1:10">
      <c r="A151" t="s">
        <v>125</v>
      </c>
      <c r="B151" t="e">
        <f>VLOOKUP(C151,Prices!$A:$C,2,FALSE)</f>
        <v>#N/A</v>
      </c>
      <c r="C151" t="s">
        <v>127</v>
      </c>
      <c r="D151">
        <v>1</v>
      </c>
      <c r="E151" s="1" t="e">
        <f>VLOOKUP(C151,Prices!$A:$C,3,FALSE)</f>
        <v>#N/A</v>
      </c>
      <c r="F151" s="1" t="e">
        <f>E151*D151</f>
        <v>#N/A</v>
      </c>
      <c r="G151" t="s">
        <v>167</v>
      </c>
      <c r="H151" t="s">
        <v>166</v>
      </c>
      <c r="J151">
        <v>150</v>
      </c>
    </row>
    <row r="152" spans="1:10">
      <c r="A152" t="s">
        <v>125</v>
      </c>
      <c r="B152" t="str">
        <f>VLOOKUP(C152,Prices!$A:$C,2,FALSE)</f>
        <v>AbleNet</v>
      </c>
      <c r="C152" t="s">
        <v>128</v>
      </c>
      <c r="D152">
        <v>2</v>
      </c>
      <c r="E152" s="1">
        <f>VLOOKUP(C152,Prices!$A:$C,3,FALSE)</f>
        <v>18</v>
      </c>
      <c r="F152" s="1">
        <f>E152*D152</f>
        <v>36</v>
      </c>
      <c r="G152" t="s">
        <v>167</v>
      </c>
      <c r="H152" t="s">
        <v>166</v>
      </c>
      <c r="J152">
        <v>151</v>
      </c>
    </row>
    <row r="153" spans="1:10">
      <c r="A153" t="s">
        <v>125</v>
      </c>
      <c r="B153" t="s">
        <v>5</v>
      </c>
      <c r="C153" t="s">
        <v>129</v>
      </c>
      <c r="D153">
        <v>6</v>
      </c>
      <c r="E153" s="1" t="e">
        <f>VLOOKUP(C153,Prices!$A:$C,3,FALSE)</f>
        <v>#N/A</v>
      </c>
      <c r="F153" s="1" t="e">
        <f>E153*D153</f>
        <v>#N/A</v>
      </c>
      <c r="G153" t="s">
        <v>167</v>
      </c>
      <c r="H153" t="s">
        <v>166</v>
      </c>
      <c r="J153">
        <v>152</v>
      </c>
    </row>
    <row r="154" spans="1:10">
      <c r="A154" t="s">
        <v>125</v>
      </c>
      <c r="B154" t="s">
        <v>5</v>
      </c>
      <c r="C154" t="s">
        <v>130</v>
      </c>
      <c r="D154">
        <v>1</v>
      </c>
      <c r="E154" s="1" t="e">
        <f>VLOOKUP(C154,Prices!$A:$C,3,FALSE)</f>
        <v>#N/A</v>
      </c>
      <c r="F154" s="1" t="e">
        <f>E154*D154</f>
        <v>#N/A</v>
      </c>
      <c r="G154" t="s">
        <v>167</v>
      </c>
      <c r="H154" t="s">
        <v>166</v>
      </c>
      <c r="J154">
        <v>153</v>
      </c>
    </row>
    <row r="155" spans="1:10">
      <c r="A155" t="s">
        <v>125</v>
      </c>
      <c r="B155" t="str">
        <f>VLOOKUP(C155,Prices!$A:$C,2,FALSE)</f>
        <v>Attainment Company Inc</v>
      </c>
      <c r="C155" t="s">
        <v>23</v>
      </c>
      <c r="D155">
        <v>2</v>
      </c>
      <c r="E155" s="1">
        <f>VLOOKUP(C155,Prices!$A:$C,3,FALSE)</f>
        <v>114</v>
      </c>
      <c r="F155" s="1">
        <f>E155*D155</f>
        <v>228</v>
      </c>
      <c r="G155" t="s">
        <v>167</v>
      </c>
      <c r="H155" t="s">
        <v>166</v>
      </c>
      <c r="J155">
        <v>154</v>
      </c>
    </row>
    <row r="156" spans="1:10">
      <c r="A156" t="s">
        <v>125</v>
      </c>
      <c r="B156" t="str">
        <f>VLOOKUP(C156,Prices!$A:$C,2,FALSE)</f>
        <v>Attainment Company Inc</v>
      </c>
      <c r="C156" t="s">
        <v>67</v>
      </c>
      <c r="D156">
        <v>2</v>
      </c>
      <c r="E156" s="1">
        <f>VLOOKUP(C156,Prices!$A:$C,3,FALSE)</f>
        <v>104</v>
      </c>
      <c r="F156" s="1">
        <f>E156*D156</f>
        <v>208</v>
      </c>
      <c r="G156" t="s">
        <v>167</v>
      </c>
      <c r="H156" t="s">
        <v>166</v>
      </c>
      <c r="J156">
        <v>155</v>
      </c>
    </row>
    <row r="157" spans="1:10">
      <c r="A157" t="s">
        <v>125</v>
      </c>
      <c r="B157" t="str">
        <f>VLOOKUP(C157,Prices!$A:$C,2,FALSE)</f>
        <v>Attainment Company Inc</v>
      </c>
      <c r="C157" t="s">
        <v>91</v>
      </c>
      <c r="D157">
        <v>4</v>
      </c>
      <c r="E157" s="1">
        <f>VLOOKUP(C157,Prices!$A:$C,3,FALSE)</f>
        <v>94</v>
      </c>
      <c r="F157" s="1">
        <f>E157*D157</f>
        <v>376</v>
      </c>
      <c r="G157" t="s">
        <v>167</v>
      </c>
      <c r="H157" t="s">
        <v>166</v>
      </c>
      <c r="J157">
        <v>156</v>
      </c>
    </row>
    <row r="158" spans="1:10">
      <c r="A158" t="s">
        <v>131</v>
      </c>
      <c r="B158" t="str">
        <f>VLOOKUP(C158,Prices!$A:$C,2,FALSE)</f>
        <v>Liberator</v>
      </c>
      <c r="C158" t="s">
        <v>11</v>
      </c>
      <c r="D158">
        <v>1</v>
      </c>
      <c r="E158" s="1">
        <f>VLOOKUP(C158,Prices!$A:$C,3,FALSE)</f>
        <v>768</v>
      </c>
      <c r="F158" s="1">
        <f>E158*D158</f>
        <v>768</v>
      </c>
      <c r="G158" t="s">
        <v>167</v>
      </c>
      <c r="H158" t="s">
        <v>166</v>
      </c>
      <c r="J158">
        <v>157</v>
      </c>
    </row>
    <row r="159" spans="1:10">
      <c r="A159" t="s">
        <v>131</v>
      </c>
      <c r="B159" t="str">
        <f>VLOOKUP(C159,Prices!$A:$C,2,FALSE)</f>
        <v>Toby Churchill</v>
      </c>
      <c r="C159" t="s">
        <v>40</v>
      </c>
      <c r="D159">
        <v>2</v>
      </c>
      <c r="E159" s="1">
        <f>VLOOKUP(C159,Prices!$A:$C,3,FALSE)</f>
        <v>2930</v>
      </c>
      <c r="F159" s="1">
        <f>E159*D159</f>
        <v>5860</v>
      </c>
      <c r="G159" t="s">
        <v>167</v>
      </c>
      <c r="H159" t="s">
        <v>166</v>
      </c>
      <c r="J159">
        <v>158</v>
      </c>
    </row>
    <row r="160" spans="1:10">
      <c r="A160" t="s">
        <v>131</v>
      </c>
      <c r="B160" t="s">
        <v>5</v>
      </c>
      <c r="C160" t="s">
        <v>132</v>
      </c>
      <c r="D160">
        <v>2</v>
      </c>
      <c r="E160" s="1" t="e">
        <f>VLOOKUP(C160,Prices!$A:$C,3,FALSE)</f>
        <v>#N/A</v>
      </c>
      <c r="F160" s="1" t="e">
        <f>E160*D160</f>
        <v>#N/A</v>
      </c>
      <c r="G160" t="s">
        <v>167</v>
      </c>
      <c r="H160" t="s">
        <v>166</v>
      </c>
      <c r="J160">
        <v>159</v>
      </c>
    </row>
    <row r="161" spans="1:10">
      <c r="A161" t="s">
        <v>131</v>
      </c>
      <c r="B161" t="str">
        <f>VLOOKUP(C161,Prices!$A:$C,2,FALSE)</f>
        <v>Sensory Software International</v>
      </c>
      <c r="C161" t="s">
        <v>315</v>
      </c>
      <c r="D161">
        <v>5</v>
      </c>
      <c r="E161" s="1">
        <f>VLOOKUP(C161,Prices!$A:$C,3,FALSE)</f>
        <v>360</v>
      </c>
      <c r="F161" s="1">
        <f>E161*D161</f>
        <v>1800</v>
      </c>
      <c r="G161" t="s">
        <v>167</v>
      </c>
      <c r="H161" t="s">
        <v>166</v>
      </c>
      <c r="J161">
        <v>160</v>
      </c>
    </row>
    <row r="162" spans="1:10">
      <c r="A162" t="s">
        <v>131</v>
      </c>
      <c r="B162" t="str">
        <f>VLOOKUP(C162,Prices!$A:$C,2,FALSE)</f>
        <v>PRC</v>
      </c>
      <c r="C162" t="s">
        <v>133</v>
      </c>
      <c r="D162">
        <v>1</v>
      </c>
      <c r="E162" s="1">
        <f>VLOOKUP(C162,Prices!$A:$C,3,FALSE)</f>
        <v>0</v>
      </c>
      <c r="F162" s="1">
        <f>E162*D162</f>
        <v>0</v>
      </c>
      <c r="G162" t="s">
        <v>167</v>
      </c>
      <c r="H162" t="s">
        <v>166</v>
      </c>
      <c r="J162">
        <v>161</v>
      </c>
    </row>
    <row r="163" spans="1:10">
      <c r="A163" t="s">
        <v>131</v>
      </c>
      <c r="B163" t="s">
        <v>5</v>
      </c>
      <c r="C163" t="s">
        <v>134</v>
      </c>
      <c r="D163">
        <v>2</v>
      </c>
      <c r="E163" s="1" t="e">
        <f>VLOOKUP(C163,Prices!$A:$C,3,FALSE)</f>
        <v>#N/A</v>
      </c>
      <c r="F163" s="1" t="e">
        <f>E163*D163</f>
        <v>#N/A</v>
      </c>
      <c r="G163" t="s">
        <v>167</v>
      </c>
      <c r="H163" t="s">
        <v>166</v>
      </c>
      <c r="J163">
        <v>162</v>
      </c>
    </row>
    <row r="164" spans="1:10">
      <c r="A164" t="s">
        <v>131</v>
      </c>
      <c r="B164" t="e">
        <f>VLOOKUP(C164,Prices!$A:$C,2,FALSE)</f>
        <v>#N/A</v>
      </c>
      <c r="C164" t="s">
        <v>135</v>
      </c>
      <c r="D164">
        <v>1</v>
      </c>
      <c r="E164" s="1" t="e">
        <f>VLOOKUP(C164,Prices!$A:$C,3,FALSE)</f>
        <v>#N/A</v>
      </c>
      <c r="F164" s="1" t="e">
        <f>E164*D164</f>
        <v>#N/A</v>
      </c>
      <c r="G164" t="s">
        <v>167</v>
      </c>
      <c r="H164" t="s">
        <v>166</v>
      </c>
      <c r="J164">
        <v>163</v>
      </c>
    </row>
    <row r="165" spans="1:10">
      <c r="A165" t="s">
        <v>131</v>
      </c>
      <c r="B165" t="s">
        <v>5</v>
      </c>
      <c r="C165" t="s">
        <v>66</v>
      </c>
      <c r="D165">
        <v>1</v>
      </c>
      <c r="E165" s="1" t="e">
        <f>VLOOKUP(C165,Prices!$A:$C,3,FALSE)</f>
        <v>#N/A</v>
      </c>
      <c r="F165" s="1" t="e">
        <f>E165*D165</f>
        <v>#N/A</v>
      </c>
      <c r="G165" t="s">
        <v>167</v>
      </c>
      <c r="H165" t="s">
        <v>166</v>
      </c>
      <c r="J165">
        <v>164</v>
      </c>
    </row>
    <row r="166" spans="1:10">
      <c r="A166" t="s">
        <v>131</v>
      </c>
      <c r="B166" t="e">
        <f>VLOOKUP(C166,Prices!$A:$C,2,FALSE)</f>
        <v>#N/A</v>
      </c>
      <c r="C166" t="s">
        <v>136</v>
      </c>
      <c r="D166">
        <v>1</v>
      </c>
      <c r="E166" s="1" t="e">
        <f>VLOOKUP(C166,Prices!$A:$C,3,FALSE)</f>
        <v>#N/A</v>
      </c>
      <c r="F166" s="1" t="e">
        <f>E166*D166</f>
        <v>#N/A</v>
      </c>
      <c r="G166" t="s">
        <v>167</v>
      </c>
      <c r="H166" t="s">
        <v>166</v>
      </c>
      <c r="J166">
        <v>165</v>
      </c>
    </row>
    <row r="167" spans="1:10">
      <c r="A167" t="s">
        <v>131</v>
      </c>
      <c r="B167" t="str">
        <f>VLOOKUP(C167,Prices!$A:$C,2,FALSE)</f>
        <v>Ablenet</v>
      </c>
      <c r="C167" t="s">
        <v>26</v>
      </c>
      <c r="D167">
        <v>7</v>
      </c>
      <c r="E167" s="1">
        <f>VLOOKUP(C167,Prices!$A:$C,3,FALSE)</f>
        <v>84</v>
      </c>
      <c r="F167" s="1">
        <f>E167*D167</f>
        <v>588</v>
      </c>
      <c r="G167" t="s">
        <v>167</v>
      </c>
      <c r="H167" t="s">
        <v>166</v>
      </c>
      <c r="J167">
        <v>166</v>
      </c>
    </row>
    <row r="168" spans="1:10">
      <c r="A168" t="s">
        <v>131</v>
      </c>
      <c r="B168" t="str">
        <f>VLOOKUP(C168,Prices!$A:$C,2,FALSE)</f>
        <v>Ablenet</v>
      </c>
      <c r="C168" t="s">
        <v>350</v>
      </c>
      <c r="D168">
        <v>4</v>
      </c>
      <c r="E168" s="1">
        <f>VLOOKUP(C168,Prices!$A:$C,3,FALSE)</f>
        <v>84</v>
      </c>
      <c r="F168" s="1">
        <f>E168*D168</f>
        <v>336</v>
      </c>
      <c r="G168" t="s">
        <v>167</v>
      </c>
      <c r="H168" t="s">
        <v>166</v>
      </c>
      <c r="J168">
        <v>167</v>
      </c>
    </row>
    <row r="169" spans="1:10">
      <c r="A169" t="s">
        <v>131</v>
      </c>
      <c r="B169" t="str">
        <f>VLOOKUP(C169,Prices!$A:$C,2,FALSE)</f>
        <v>Ablenet</v>
      </c>
      <c r="C169" t="s">
        <v>393</v>
      </c>
      <c r="D169">
        <v>3</v>
      </c>
      <c r="E169" s="1">
        <f>VLOOKUP(C169,Prices!$A:$C,3,FALSE)</f>
        <v>135</v>
      </c>
      <c r="F169" s="1">
        <f>E169*D169</f>
        <v>405</v>
      </c>
      <c r="G169" t="s">
        <v>167</v>
      </c>
      <c r="H169" t="s">
        <v>166</v>
      </c>
      <c r="J169">
        <v>168</v>
      </c>
    </row>
    <row r="170" spans="1:10">
      <c r="A170" t="s">
        <v>131</v>
      </c>
      <c r="B170" t="str">
        <f>VLOOKUP(C170,Prices!$A:$C,2,FALSE)</f>
        <v>Ablenet</v>
      </c>
      <c r="C170" t="s">
        <v>288</v>
      </c>
      <c r="D170">
        <v>5</v>
      </c>
      <c r="E170" s="1">
        <f>VLOOKUP(C170,Prices!$A:$C,3,FALSE)</f>
        <v>125</v>
      </c>
      <c r="F170" s="1">
        <f>E170*D170</f>
        <v>625</v>
      </c>
      <c r="G170" t="s">
        <v>167</v>
      </c>
      <c r="H170" t="s">
        <v>166</v>
      </c>
      <c r="J170">
        <v>169</v>
      </c>
    </row>
    <row r="171" spans="1:10">
      <c r="A171" t="s">
        <v>131</v>
      </c>
      <c r="B171" t="str">
        <f>VLOOKUP(C171,Prices!$A:$C,2,FALSE)</f>
        <v>Ablenet</v>
      </c>
      <c r="C171" t="s">
        <v>271</v>
      </c>
      <c r="D171">
        <v>3</v>
      </c>
      <c r="E171" s="1">
        <f>VLOOKUP(C171,Prices!$A:$C,3,FALSE)</f>
        <v>95</v>
      </c>
      <c r="F171" s="1">
        <f>E171*D171</f>
        <v>285</v>
      </c>
      <c r="G171" t="s">
        <v>167</v>
      </c>
      <c r="H171" t="s">
        <v>166</v>
      </c>
      <c r="J171">
        <v>170</v>
      </c>
    </row>
    <row r="172" spans="1:10">
      <c r="A172" t="s">
        <v>131</v>
      </c>
      <c r="B172" t="e">
        <f>VLOOKUP(C172,Prices!$A:$C,2,FALSE)</f>
        <v>#N/A</v>
      </c>
      <c r="C172" t="s">
        <v>137</v>
      </c>
      <c r="D172">
        <v>4</v>
      </c>
      <c r="E172" s="1" t="e">
        <f>VLOOKUP(C172,Prices!$A:$C,3,FALSE)</f>
        <v>#N/A</v>
      </c>
      <c r="F172" s="1" t="e">
        <f>E172*D172</f>
        <v>#N/A</v>
      </c>
      <c r="G172" t="s">
        <v>167</v>
      </c>
      <c r="H172" t="s">
        <v>166</v>
      </c>
      <c r="J172">
        <v>171</v>
      </c>
    </row>
    <row r="173" spans="1:10">
      <c r="A173" t="s">
        <v>131</v>
      </c>
      <c r="B173" t="str">
        <f>VLOOKUP(C173,Prices!$A:$C,2,FALSE)</f>
        <v>Inclusive</v>
      </c>
      <c r="C173" t="s">
        <v>394</v>
      </c>
      <c r="D173">
        <v>2</v>
      </c>
      <c r="E173" s="1">
        <f>VLOOKUP(C173,Prices!$A:$C,3,FALSE)</f>
        <v>30</v>
      </c>
      <c r="F173" s="1">
        <f>E173*D173</f>
        <v>60</v>
      </c>
      <c r="G173" t="s">
        <v>167</v>
      </c>
      <c r="H173" t="s">
        <v>166</v>
      </c>
      <c r="J173">
        <v>172</v>
      </c>
    </row>
    <row r="174" spans="1:10">
      <c r="A174" t="s">
        <v>131</v>
      </c>
      <c r="B174" t="str">
        <f>VLOOKUP(C174,Prices!$A:$C,2,FALSE)</f>
        <v>Inclusive</v>
      </c>
      <c r="C174" t="s">
        <v>354</v>
      </c>
      <c r="D174">
        <v>4</v>
      </c>
      <c r="E174" s="1">
        <f>VLOOKUP(C174,Prices!$A:$C,3,FALSE)</f>
        <v>30</v>
      </c>
      <c r="F174" s="1">
        <f>E174*D174</f>
        <v>120</v>
      </c>
      <c r="G174" t="s">
        <v>167</v>
      </c>
      <c r="H174" t="s">
        <v>166</v>
      </c>
      <c r="J174">
        <v>173</v>
      </c>
    </row>
    <row r="175" spans="1:10">
      <c r="A175" t="s">
        <v>131</v>
      </c>
      <c r="B175" t="str">
        <f>VLOOKUP(C175,Prices!$A:$C,2,FALSE)</f>
        <v>Ablenet</v>
      </c>
      <c r="C175" t="s">
        <v>138</v>
      </c>
      <c r="D175">
        <v>2</v>
      </c>
      <c r="E175" s="1">
        <f>VLOOKUP(C175,Prices!$A:$C,3,FALSE)</f>
        <v>27</v>
      </c>
      <c r="F175" s="1">
        <f>E175*D175</f>
        <v>54</v>
      </c>
      <c r="G175" t="s">
        <v>167</v>
      </c>
      <c r="H175" t="s">
        <v>166</v>
      </c>
      <c r="J175">
        <v>174</v>
      </c>
    </row>
    <row r="176" spans="1:10">
      <c r="A176" t="s">
        <v>131</v>
      </c>
      <c r="B176" t="str">
        <f>VLOOKUP(C176,Prices!$A:$C,2,FALSE)</f>
        <v>Tash</v>
      </c>
      <c r="C176" t="s">
        <v>65</v>
      </c>
      <c r="D176">
        <v>1</v>
      </c>
      <c r="E176" s="1">
        <f>VLOOKUP(C176,Prices!$A:$C,3,FALSE)</f>
        <v>65</v>
      </c>
      <c r="F176" s="1">
        <f>E176*D176</f>
        <v>65</v>
      </c>
      <c r="G176" t="s">
        <v>167</v>
      </c>
      <c r="H176" t="s">
        <v>166</v>
      </c>
      <c r="J176">
        <v>175</v>
      </c>
    </row>
    <row r="177" spans="1:10">
      <c r="A177" t="s">
        <v>131</v>
      </c>
      <c r="B177" t="str">
        <f>VLOOKUP(C177,Prices!$A:$C,2,FALSE)</f>
        <v>Ablenet</v>
      </c>
      <c r="C177" t="s">
        <v>220</v>
      </c>
      <c r="D177">
        <v>3</v>
      </c>
      <c r="E177" s="1">
        <f>VLOOKUP(C177,Prices!$A:$C,3,FALSE)</f>
        <v>90</v>
      </c>
      <c r="F177" s="1">
        <f>E177*D177</f>
        <v>270</v>
      </c>
      <c r="G177" t="s">
        <v>167</v>
      </c>
      <c r="H177" t="s">
        <v>166</v>
      </c>
      <c r="J177">
        <v>176</v>
      </c>
    </row>
    <row r="178" spans="1:10">
      <c r="A178" t="s">
        <v>131</v>
      </c>
      <c r="B178" t="str">
        <f>VLOOKUP(C178,Prices!$A:$C,2,FALSE)</f>
        <v>Ablenet</v>
      </c>
      <c r="C178" t="s">
        <v>411</v>
      </c>
      <c r="D178">
        <v>1</v>
      </c>
      <c r="E178" s="1">
        <f>VLOOKUP(C178,Prices!$A:$C,3,FALSE)</f>
        <v>0</v>
      </c>
      <c r="F178" s="1">
        <f>E178*D178</f>
        <v>0</v>
      </c>
      <c r="G178" t="s">
        <v>167</v>
      </c>
      <c r="H178" t="s">
        <v>166</v>
      </c>
      <c r="J178">
        <v>177</v>
      </c>
    </row>
    <row r="179" spans="1:10">
      <c r="A179" t="s">
        <v>131</v>
      </c>
      <c r="B179" t="e">
        <f>VLOOKUP(C179,Prices!$A:$C,2,FALSE)</f>
        <v>#N/A</v>
      </c>
      <c r="C179" t="s">
        <v>139</v>
      </c>
      <c r="D179">
        <v>5</v>
      </c>
      <c r="E179" s="1" t="e">
        <f>VLOOKUP(C179,Prices!$A:$C,3,FALSE)</f>
        <v>#N/A</v>
      </c>
      <c r="F179" s="1" t="e">
        <f>E179*D179</f>
        <v>#N/A</v>
      </c>
      <c r="G179" t="s">
        <v>167</v>
      </c>
      <c r="H179" t="s">
        <v>166</v>
      </c>
      <c r="J179">
        <v>178</v>
      </c>
    </row>
    <row r="180" spans="1:10">
      <c r="A180" t="s">
        <v>131</v>
      </c>
      <c r="B180" t="e">
        <f>VLOOKUP(C180,Prices!$A:$C,2,FALSE)</f>
        <v>#N/A</v>
      </c>
      <c r="C180" t="s">
        <v>140</v>
      </c>
      <c r="D180">
        <v>3</v>
      </c>
      <c r="E180" s="1" t="e">
        <f>VLOOKUP(C180,Prices!$A:$C,3,FALSE)</f>
        <v>#N/A</v>
      </c>
      <c r="F180" s="1" t="e">
        <f>E180*D180</f>
        <v>#N/A</v>
      </c>
      <c r="G180" t="s">
        <v>167</v>
      </c>
      <c r="H180" t="s">
        <v>166</v>
      </c>
      <c r="J180">
        <v>179</v>
      </c>
    </row>
    <row r="181" spans="1:10">
      <c r="A181" t="s">
        <v>131</v>
      </c>
      <c r="B181" t="str">
        <f>VLOOKUP(C181,Prices!$A:$C,2,FALSE)</f>
        <v>Adaptivation's</v>
      </c>
      <c r="C181" t="s">
        <v>141</v>
      </c>
      <c r="D181">
        <v>3</v>
      </c>
      <c r="E181" s="1">
        <f>VLOOKUP(C181,Prices!$A:$C,3,FALSE)</f>
        <v>27</v>
      </c>
      <c r="F181" s="1">
        <f>E181*D181</f>
        <v>81</v>
      </c>
      <c r="G181" t="s">
        <v>167</v>
      </c>
      <c r="H181" t="s">
        <v>166</v>
      </c>
      <c r="J181">
        <v>180</v>
      </c>
    </row>
    <row r="182" spans="1:10">
      <c r="A182" t="s">
        <v>131</v>
      </c>
      <c r="B182" t="e">
        <f>VLOOKUP(C182,Prices!$A:$C,2,FALSE)</f>
        <v>#N/A</v>
      </c>
      <c r="C182" t="s">
        <v>142</v>
      </c>
      <c r="D182">
        <v>1</v>
      </c>
      <c r="E182" s="1" t="e">
        <f>VLOOKUP(C182,Prices!$A:$C,3,FALSE)</f>
        <v>#N/A</v>
      </c>
      <c r="F182" s="1" t="e">
        <f>E182*D182</f>
        <v>#N/A</v>
      </c>
      <c r="G182" t="s">
        <v>167</v>
      </c>
      <c r="H182" t="s">
        <v>166</v>
      </c>
      <c r="J182">
        <v>181</v>
      </c>
    </row>
    <row r="183" spans="1:10">
      <c r="A183" t="s">
        <v>131</v>
      </c>
      <c r="B183" t="e">
        <f>VLOOKUP(C183,Prices!$A:$C,2,FALSE)</f>
        <v>#N/A</v>
      </c>
      <c r="C183" t="s">
        <v>143</v>
      </c>
      <c r="D183">
        <v>2</v>
      </c>
      <c r="E183" s="1" t="e">
        <f>VLOOKUP(C183,Prices!$A:$C,3,FALSE)</f>
        <v>#N/A</v>
      </c>
      <c r="F183" s="1" t="e">
        <f>E183*D183</f>
        <v>#N/A</v>
      </c>
      <c r="G183" t="s">
        <v>167</v>
      </c>
      <c r="H183" t="s">
        <v>166</v>
      </c>
      <c r="J183">
        <v>182</v>
      </c>
    </row>
    <row r="184" spans="1:10">
      <c r="A184" t="s">
        <v>131</v>
      </c>
      <c r="B184" t="str">
        <f>VLOOKUP(C184,Prices!$A:$C,2,FALSE)</f>
        <v>Dynavox</v>
      </c>
      <c r="C184" t="s">
        <v>103</v>
      </c>
      <c r="D184">
        <v>1</v>
      </c>
      <c r="E184" s="1">
        <f>VLOOKUP(C184,Prices!$A:$C,3,FALSE)</f>
        <v>0</v>
      </c>
      <c r="F184" s="1">
        <f>E184*D184</f>
        <v>0</v>
      </c>
      <c r="G184" t="s">
        <v>167</v>
      </c>
      <c r="H184" t="s">
        <v>166</v>
      </c>
      <c r="J184">
        <v>183</v>
      </c>
    </row>
    <row r="185" spans="1:10">
      <c r="A185" t="s">
        <v>131</v>
      </c>
      <c r="B185" t="str">
        <f>VLOOKUP(C185,Prices!$A:$C,2,FALSE)</f>
        <v>Liberator</v>
      </c>
      <c r="C185" t="s">
        <v>60</v>
      </c>
      <c r="D185">
        <v>3</v>
      </c>
      <c r="E185" s="1">
        <f>VLOOKUP(C185,Prices!$A:$C,3,FALSE)</f>
        <v>1794</v>
      </c>
      <c r="F185" s="1">
        <f>E185*D185</f>
        <v>5382</v>
      </c>
      <c r="G185" t="s">
        <v>167</v>
      </c>
      <c r="H185" t="s">
        <v>166</v>
      </c>
      <c r="J185">
        <v>184</v>
      </c>
    </row>
    <row r="186" spans="1:10">
      <c r="A186" t="s">
        <v>131</v>
      </c>
      <c r="B186" t="e">
        <f>VLOOKUP(C186,Prices!$A:$C,2,FALSE)</f>
        <v>#N/A</v>
      </c>
      <c r="C186" t="s">
        <v>144</v>
      </c>
      <c r="D186">
        <v>1</v>
      </c>
      <c r="E186" s="1" t="e">
        <f>VLOOKUP(C186,Prices!$A:$C,3,FALSE)</f>
        <v>#N/A</v>
      </c>
      <c r="F186" s="1" t="e">
        <f>E186*D186</f>
        <v>#N/A</v>
      </c>
      <c r="G186" t="s">
        <v>167</v>
      </c>
      <c r="H186" t="s">
        <v>166</v>
      </c>
      <c r="J186">
        <v>185</v>
      </c>
    </row>
    <row r="187" spans="1:10">
      <c r="A187" t="s">
        <v>131</v>
      </c>
      <c r="B187" t="e">
        <f>VLOOKUP(C187,Prices!$A:$C,2,FALSE)</f>
        <v>#N/A</v>
      </c>
      <c r="C187" t="s">
        <v>145</v>
      </c>
      <c r="D187">
        <v>1</v>
      </c>
      <c r="E187" s="1" t="e">
        <f>VLOOKUP(C187,Prices!$A:$C,3,FALSE)</f>
        <v>#N/A</v>
      </c>
      <c r="F187" s="1" t="e">
        <f>E187*D187</f>
        <v>#N/A</v>
      </c>
      <c r="G187" t="s">
        <v>167</v>
      </c>
      <c r="H187" t="s">
        <v>166</v>
      </c>
      <c r="J187">
        <v>186</v>
      </c>
    </row>
    <row r="188" spans="1:10">
      <c r="A188" t="s">
        <v>146</v>
      </c>
      <c r="B188" t="str">
        <f>VLOOKUP(C188,Prices!$A:$C,2,FALSE)</f>
        <v>Toby Churchill</v>
      </c>
      <c r="C188" t="s">
        <v>6</v>
      </c>
      <c r="D188">
        <v>1</v>
      </c>
      <c r="E188" s="1">
        <f>VLOOKUP(C188,Prices!$A:$C,3,FALSE)</f>
        <v>3300</v>
      </c>
      <c r="F188" s="1">
        <f>E188*D188</f>
        <v>3300</v>
      </c>
      <c r="G188" t="s">
        <v>167</v>
      </c>
      <c r="H188" t="s">
        <v>166</v>
      </c>
      <c r="J188">
        <v>187</v>
      </c>
    </row>
    <row r="189" spans="1:10">
      <c r="A189" t="s">
        <v>146</v>
      </c>
      <c r="B189" t="str">
        <f>VLOOKUP(C189,Prices!$A:$C,2,FALSE)</f>
        <v>Augmentative Communication Inc.</v>
      </c>
      <c r="C189" t="s">
        <v>62</v>
      </c>
      <c r="D189">
        <v>4</v>
      </c>
      <c r="E189" s="1">
        <f>VLOOKUP(C189,Prices!$A:$C,3,FALSE)</f>
        <v>18.91</v>
      </c>
      <c r="F189" s="1">
        <f>E189*D189</f>
        <v>75.64</v>
      </c>
      <c r="G189" t="s">
        <v>167</v>
      </c>
      <c r="H189" t="s">
        <v>166</v>
      </c>
      <c r="J189">
        <v>188</v>
      </c>
    </row>
    <row r="190" spans="1:10">
      <c r="A190" t="s">
        <v>146</v>
      </c>
      <c r="B190" t="str">
        <f>VLOOKUP(C190,Prices!$A:$C,2,FALSE)</f>
        <v>Liberator</v>
      </c>
      <c r="C190" t="s">
        <v>60</v>
      </c>
      <c r="D190">
        <v>3</v>
      </c>
      <c r="E190" s="1">
        <f>VLOOKUP(C190,Prices!$A:$C,3,FALSE)</f>
        <v>1794</v>
      </c>
      <c r="F190" s="1">
        <f>E190*D190</f>
        <v>5382</v>
      </c>
      <c r="G190" t="s">
        <v>167</v>
      </c>
      <c r="H190" t="s">
        <v>166</v>
      </c>
      <c r="J190">
        <v>189</v>
      </c>
    </row>
    <row r="191" spans="1:10">
      <c r="A191" t="s">
        <v>146</v>
      </c>
      <c r="B191" t="e">
        <f>VLOOKUP(C191,Prices!$A:$C,2,FALSE)</f>
        <v>#N/A</v>
      </c>
      <c r="C191" t="s">
        <v>147</v>
      </c>
      <c r="D191">
        <v>1</v>
      </c>
      <c r="E191" s="1" t="e">
        <f>VLOOKUP(C191,Prices!$A:$C,3,FALSE)</f>
        <v>#N/A</v>
      </c>
      <c r="F191" s="1" t="e">
        <f>E191*D191</f>
        <v>#N/A</v>
      </c>
      <c r="G191" t="s">
        <v>167</v>
      </c>
      <c r="H191" t="s">
        <v>166</v>
      </c>
      <c r="J191">
        <v>190</v>
      </c>
    </row>
    <row r="192" spans="1:10">
      <c r="A192" t="s">
        <v>146</v>
      </c>
      <c r="B192" t="str">
        <f>VLOOKUP(C192,Prices!$A:$C,2,FALSE)</f>
        <v>Sensory Software International</v>
      </c>
      <c r="C192" t="s">
        <v>262</v>
      </c>
      <c r="D192">
        <v>5</v>
      </c>
      <c r="E192" s="1">
        <f>VLOOKUP(C192,Prices!$A:$C,3,FALSE)</f>
        <v>49</v>
      </c>
      <c r="F192" s="1">
        <f>E192*D192</f>
        <v>245</v>
      </c>
      <c r="G192" t="s">
        <v>167</v>
      </c>
      <c r="H192" t="s">
        <v>166</v>
      </c>
      <c r="J192">
        <v>191</v>
      </c>
    </row>
    <row r="193" spans="1:10">
      <c r="A193" t="s">
        <v>146</v>
      </c>
      <c r="B193" t="str">
        <f>VLOOKUP(C193,Prices!$A:$C,2,FALSE)</f>
        <v>PRC</v>
      </c>
      <c r="C193" t="s">
        <v>133</v>
      </c>
      <c r="D193">
        <v>1</v>
      </c>
      <c r="E193" s="1">
        <f>VLOOKUP(C193,Prices!$A:$C,3,FALSE)</f>
        <v>0</v>
      </c>
      <c r="F193" s="1">
        <f>E193*D193</f>
        <v>0</v>
      </c>
      <c r="G193" t="s">
        <v>167</v>
      </c>
      <c r="H193" t="s">
        <v>166</v>
      </c>
      <c r="J193">
        <v>192</v>
      </c>
    </row>
    <row r="194" spans="1:10">
      <c r="A194" t="s">
        <v>146</v>
      </c>
      <c r="B194" t="str">
        <f>VLOOKUP(C194,Prices!$A:$C,2,FALSE)</f>
        <v>Ablenet</v>
      </c>
      <c r="C194" t="s">
        <v>411</v>
      </c>
      <c r="D194">
        <v>2</v>
      </c>
      <c r="E194" s="1">
        <f>VLOOKUP(C194,Prices!$A:$C,3,FALSE)</f>
        <v>0</v>
      </c>
      <c r="F194" s="1">
        <f>E194*D194</f>
        <v>0</v>
      </c>
      <c r="G194" t="s">
        <v>167</v>
      </c>
      <c r="H194" t="s">
        <v>166</v>
      </c>
      <c r="J194">
        <v>193</v>
      </c>
    </row>
    <row r="195" spans="1:10">
      <c r="A195" t="s">
        <v>146</v>
      </c>
      <c r="B195" t="str">
        <f>VLOOKUP(C195,Prices!$A:$C,2,FALSE)</f>
        <v>Ablenet</v>
      </c>
      <c r="C195" t="s">
        <v>298</v>
      </c>
      <c r="D195">
        <v>1</v>
      </c>
      <c r="E195" s="1">
        <f>VLOOKUP(C195,Prices!$A:$C,3,FALSE)</f>
        <v>125</v>
      </c>
      <c r="F195" s="1">
        <f>E195*D195</f>
        <v>125</v>
      </c>
      <c r="G195" t="s">
        <v>167</v>
      </c>
      <c r="H195" t="s">
        <v>166</v>
      </c>
      <c r="J195">
        <v>194</v>
      </c>
    </row>
    <row r="196" spans="1:10">
      <c r="A196" t="s">
        <v>146</v>
      </c>
      <c r="B196" t="str">
        <f>VLOOKUP(C196,Prices!$A:$C,2,FALSE)</f>
        <v>Ablenet</v>
      </c>
      <c r="C196" t="s">
        <v>26</v>
      </c>
      <c r="D196">
        <v>1</v>
      </c>
      <c r="E196" s="1">
        <f>VLOOKUP(C196,Prices!$A:$C,3,FALSE)</f>
        <v>84</v>
      </c>
      <c r="F196" s="1">
        <f>E196*D196</f>
        <v>84</v>
      </c>
      <c r="G196" t="s">
        <v>167</v>
      </c>
      <c r="H196" t="s">
        <v>166</v>
      </c>
      <c r="J196">
        <v>195</v>
      </c>
    </row>
    <row r="197" spans="1:10">
      <c r="A197" t="s">
        <v>146</v>
      </c>
      <c r="B197" t="s">
        <v>5</v>
      </c>
      <c r="C197" t="s">
        <v>148</v>
      </c>
      <c r="D197">
        <v>1</v>
      </c>
      <c r="E197" s="1" t="e">
        <f>VLOOKUP(C197,Prices!$A:$C,3,FALSE)</f>
        <v>#N/A</v>
      </c>
      <c r="F197" s="1" t="e">
        <f>E197*D197</f>
        <v>#N/A</v>
      </c>
      <c r="G197" t="s">
        <v>167</v>
      </c>
      <c r="H197" t="s">
        <v>166</v>
      </c>
      <c r="J197">
        <v>196</v>
      </c>
    </row>
    <row r="198" spans="1:10">
      <c r="A198" t="s">
        <v>146</v>
      </c>
      <c r="B198" t="e">
        <f>VLOOKUP(C198,Prices!$A:$C,2,FALSE)</f>
        <v>#N/A</v>
      </c>
      <c r="C198" t="s">
        <v>149</v>
      </c>
      <c r="D198">
        <v>1</v>
      </c>
      <c r="E198" s="1" t="e">
        <f>VLOOKUP(C198,Prices!$A:$C,3,FALSE)</f>
        <v>#N/A</v>
      </c>
      <c r="F198" s="1" t="e">
        <f>E198*D198</f>
        <v>#N/A</v>
      </c>
      <c r="G198" t="s">
        <v>167</v>
      </c>
      <c r="H198" t="s">
        <v>166</v>
      </c>
      <c r="J198">
        <v>197</v>
      </c>
    </row>
    <row r="199" spans="1:10">
      <c r="A199" t="s">
        <v>146</v>
      </c>
      <c r="B199" t="str">
        <f>VLOOKUP(C199,Prices!$A:$C,2,FALSE)</f>
        <v>Sensory Software International</v>
      </c>
      <c r="C199" t="s">
        <v>262</v>
      </c>
      <c r="D199">
        <v>1</v>
      </c>
      <c r="E199" s="1">
        <f>VLOOKUP(C199,Prices!$A:$C,3,FALSE)</f>
        <v>49</v>
      </c>
      <c r="F199" s="1">
        <f>E199*D199</f>
        <v>49</v>
      </c>
      <c r="G199" t="s">
        <v>167</v>
      </c>
      <c r="H199" t="s">
        <v>166</v>
      </c>
      <c r="J199">
        <v>198</v>
      </c>
    </row>
    <row r="200" spans="1:10">
      <c r="A200" t="s">
        <v>161</v>
      </c>
      <c r="B200" t="s">
        <v>5</v>
      </c>
      <c r="C200" t="s">
        <v>410</v>
      </c>
      <c r="D200">
        <v>50</v>
      </c>
      <c r="E200" s="1" t="e">
        <f>VLOOKUP(C200,Prices!$A:$C,3,FALSE)</f>
        <v>#N/A</v>
      </c>
      <c r="F200" s="1" t="e">
        <f>E200*D200</f>
        <v>#N/A</v>
      </c>
      <c r="G200" t="s">
        <v>167</v>
      </c>
      <c r="H200" t="s">
        <v>166</v>
      </c>
      <c r="J200">
        <v>199</v>
      </c>
    </row>
    <row r="201" spans="1:10">
      <c r="A201" t="s">
        <v>161</v>
      </c>
      <c r="B201" t="e">
        <f>VLOOKUP(C201,Prices!$A:$C,2,FALSE)</f>
        <v>#N/A</v>
      </c>
      <c r="C201" t="s">
        <v>162</v>
      </c>
      <c r="D201">
        <v>100</v>
      </c>
      <c r="E201" s="1" t="e">
        <f>VLOOKUP(C201,Prices!$A:$C,3,FALSE)</f>
        <v>#N/A</v>
      </c>
      <c r="F201" s="1" t="e">
        <f>E201*D201</f>
        <v>#N/A</v>
      </c>
      <c r="G201" t="s">
        <v>167</v>
      </c>
      <c r="H201" t="s">
        <v>166</v>
      </c>
      <c r="J201">
        <v>200</v>
      </c>
    </row>
    <row r="202" spans="1:10">
      <c r="A202" t="s">
        <v>161</v>
      </c>
      <c r="B202" t="e">
        <f>VLOOKUP(C202,Prices!$A:$C,2,FALSE)</f>
        <v>#N/A</v>
      </c>
      <c r="C202" t="s">
        <v>163</v>
      </c>
      <c r="D202">
        <v>7</v>
      </c>
      <c r="E202" s="1" t="e">
        <f>VLOOKUP(C202,Prices!$A:$C,3,FALSE)</f>
        <v>#N/A</v>
      </c>
      <c r="F202" s="1" t="e">
        <f>E202*D202</f>
        <v>#N/A</v>
      </c>
      <c r="G202" t="s">
        <v>167</v>
      </c>
      <c r="H202" t="s">
        <v>166</v>
      </c>
      <c r="J202">
        <v>201</v>
      </c>
    </row>
    <row r="203" spans="1:10">
      <c r="A203" t="s">
        <v>161</v>
      </c>
      <c r="B203" t="s">
        <v>5</v>
      </c>
      <c r="C203" t="s">
        <v>164</v>
      </c>
      <c r="D203">
        <v>30</v>
      </c>
      <c r="E203" s="1" t="e">
        <f>VLOOKUP(C203,Prices!$A:$C,3,FALSE)</f>
        <v>#N/A</v>
      </c>
      <c r="F203" s="1" t="e">
        <f>E203*D203</f>
        <v>#N/A</v>
      </c>
      <c r="G203" t="s">
        <v>167</v>
      </c>
      <c r="H203" t="s">
        <v>166</v>
      </c>
      <c r="J203">
        <v>202</v>
      </c>
    </row>
    <row r="204" spans="1:10">
      <c r="A204" t="s">
        <v>161</v>
      </c>
      <c r="B204" t="e">
        <f>VLOOKUP(C204,Prices!$A:$C,2,FALSE)</f>
        <v>#N/A</v>
      </c>
      <c r="C204" t="s">
        <v>165</v>
      </c>
      <c r="D204">
        <v>1</v>
      </c>
      <c r="E204" s="1" t="e">
        <f>VLOOKUP(C204,Prices!$A:$C,3,FALSE)</f>
        <v>#N/A</v>
      </c>
      <c r="F204" s="1" t="e">
        <f>E204*D204</f>
        <v>#N/A</v>
      </c>
      <c r="G204" t="s">
        <v>167</v>
      </c>
      <c r="H204" t="s">
        <v>166</v>
      </c>
      <c r="J204">
        <v>203</v>
      </c>
    </row>
    <row r="205" spans="1:10">
      <c r="A205" t="s">
        <v>151</v>
      </c>
      <c r="B205" t="e">
        <f>VLOOKUP(C205,Prices!$A:$C,2,FALSE)</f>
        <v>#N/A</v>
      </c>
      <c r="C205" t="s">
        <v>150</v>
      </c>
      <c r="D205">
        <v>6</v>
      </c>
      <c r="E205" s="1" t="e">
        <f>VLOOKUP(C205,Prices!$A:$C,3,FALSE)</f>
        <v>#N/A</v>
      </c>
      <c r="F205" s="1" t="e">
        <f>E205*D205</f>
        <v>#N/A</v>
      </c>
      <c r="G205" t="s">
        <v>167</v>
      </c>
      <c r="H205" t="s">
        <v>166</v>
      </c>
      <c r="J205">
        <v>204</v>
      </c>
    </row>
    <row r="206" spans="1:10">
      <c r="A206" t="s">
        <v>151</v>
      </c>
      <c r="B206" t="e">
        <f>VLOOKUP(C206,Prices!$A:$C,2,FALSE)</f>
        <v>#N/A</v>
      </c>
      <c r="C206" t="s">
        <v>152</v>
      </c>
      <c r="D206">
        <v>1</v>
      </c>
      <c r="E206" s="1" t="e">
        <f>VLOOKUP(C206,Prices!$A:$C,3,FALSE)</f>
        <v>#N/A</v>
      </c>
      <c r="F206" s="1" t="e">
        <f>E206*D206</f>
        <v>#N/A</v>
      </c>
      <c r="G206" t="s">
        <v>167</v>
      </c>
      <c r="H206" t="s">
        <v>166</v>
      </c>
      <c r="J206">
        <v>205</v>
      </c>
    </row>
    <row r="207" spans="1:10">
      <c r="A207" t="s">
        <v>151</v>
      </c>
      <c r="B207" t="e">
        <f>VLOOKUP(C207,Prices!$A:$C,2,FALSE)</f>
        <v>#N/A</v>
      </c>
      <c r="C207" t="s">
        <v>153</v>
      </c>
      <c r="D207">
        <v>2</v>
      </c>
      <c r="E207" s="1" t="e">
        <f>VLOOKUP(C207,Prices!$A:$C,3,FALSE)</f>
        <v>#N/A</v>
      </c>
      <c r="F207" s="1" t="e">
        <f>E207*D207</f>
        <v>#N/A</v>
      </c>
      <c r="G207" t="s">
        <v>167</v>
      </c>
      <c r="H207" t="s">
        <v>166</v>
      </c>
      <c r="J207">
        <v>206</v>
      </c>
    </row>
    <row r="208" spans="1:10">
      <c r="A208" t="s">
        <v>151</v>
      </c>
      <c r="B208" t="str">
        <f>VLOOKUP(C208,Prices!$A:$C,2,FALSE)</f>
        <v>Sensory Software International</v>
      </c>
      <c r="C208" t="s">
        <v>329</v>
      </c>
      <c r="D208">
        <v>1</v>
      </c>
      <c r="E208" s="1">
        <f>VLOOKUP(C208,Prices!$A:$C,3,FALSE)</f>
        <v>790</v>
      </c>
      <c r="F208" s="1">
        <f>E208*D208</f>
        <v>790</v>
      </c>
      <c r="G208" t="s">
        <v>167</v>
      </c>
      <c r="H208" t="s">
        <v>166</v>
      </c>
      <c r="J208">
        <v>207</v>
      </c>
    </row>
    <row r="209" spans="1:10">
      <c r="A209" t="s">
        <v>151</v>
      </c>
      <c r="B209" t="e">
        <f>VLOOKUP(C209,Prices!$A:$C,2,FALSE)</f>
        <v>#N/A</v>
      </c>
      <c r="C209" t="s">
        <v>154</v>
      </c>
      <c r="D209">
        <v>2</v>
      </c>
      <c r="E209" s="1" t="e">
        <f>VLOOKUP(C209,Prices!$A:$C,3,FALSE)</f>
        <v>#N/A</v>
      </c>
      <c r="F209" s="1" t="e">
        <f>E209*D209</f>
        <v>#N/A</v>
      </c>
      <c r="G209" t="s">
        <v>167</v>
      </c>
      <c r="H209" t="s">
        <v>166</v>
      </c>
      <c r="J209">
        <v>208</v>
      </c>
    </row>
    <row r="210" spans="1:10">
      <c r="A210" t="s">
        <v>151</v>
      </c>
      <c r="B210" t="e">
        <f>VLOOKUP(C210,Prices!$A:$C,2,FALSE)</f>
        <v>#N/A</v>
      </c>
      <c r="C210" t="s">
        <v>155</v>
      </c>
      <c r="D210">
        <v>1</v>
      </c>
      <c r="E210" s="1" t="e">
        <f>VLOOKUP(C210,Prices!$A:$C,3,FALSE)</f>
        <v>#N/A</v>
      </c>
      <c r="F210" s="1" t="e">
        <f>E210*D210</f>
        <v>#N/A</v>
      </c>
      <c r="G210" t="s">
        <v>167</v>
      </c>
      <c r="H210" t="s">
        <v>166</v>
      </c>
      <c r="J210">
        <v>209</v>
      </c>
    </row>
    <row r="211" spans="1:10">
      <c r="A211" t="s">
        <v>151</v>
      </c>
      <c r="B211" t="str">
        <f>VLOOKUP(C211,Prices!$A:$C,2,FALSE)</f>
        <v>Sensory Software International</v>
      </c>
      <c r="C211" t="s">
        <v>262</v>
      </c>
      <c r="D211">
        <v>2</v>
      </c>
      <c r="E211" s="1">
        <f>VLOOKUP(C211,Prices!$A:$C,3,FALSE)</f>
        <v>49</v>
      </c>
      <c r="F211" s="1">
        <f>E211*D211</f>
        <v>98</v>
      </c>
      <c r="G211" t="s">
        <v>167</v>
      </c>
      <c r="H211" t="s">
        <v>166</v>
      </c>
      <c r="J211">
        <v>210</v>
      </c>
    </row>
    <row r="212" spans="1:10">
      <c r="A212" t="s">
        <v>151</v>
      </c>
      <c r="B212" t="str">
        <f>VLOOKUP(C212,Prices!$A:$C,2,FALSE)</f>
        <v>Ablenet</v>
      </c>
      <c r="C212" t="s">
        <v>302</v>
      </c>
      <c r="D212">
        <v>1</v>
      </c>
      <c r="E212" s="1">
        <f>VLOOKUP(C212,Prices!$A:$C,3,FALSE)</f>
        <v>149.35</v>
      </c>
      <c r="F212" s="1">
        <f>E212*D212</f>
        <v>149.35</v>
      </c>
      <c r="G212" t="s">
        <v>167</v>
      </c>
      <c r="H212" t="s">
        <v>166</v>
      </c>
      <c r="J212">
        <v>211</v>
      </c>
    </row>
    <row r="213" spans="1:10">
      <c r="A213" t="s">
        <v>151</v>
      </c>
      <c r="B213" t="e">
        <f>VLOOKUP(C213,Prices!$A:$C,2,FALSE)</f>
        <v>#N/A</v>
      </c>
      <c r="C213" t="s">
        <v>156</v>
      </c>
      <c r="D213">
        <v>1</v>
      </c>
      <c r="E213" s="1" t="e">
        <f>VLOOKUP(C213,Prices!$A:$C,3,FALSE)</f>
        <v>#N/A</v>
      </c>
      <c r="F213" s="1" t="e">
        <f>E213*D213</f>
        <v>#N/A</v>
      </c>
      <c r="G213" t="s">
        <v>167</v>
      </c>
      <c r="H213" t="s">
        <v>166</v>
      </c>
      <c r="J213">
        <v>212</v>
      </c>
    </row>
    <row r="214" spans="1:10">
      <c r="A214" t="s">
        <v>151</v>
      </c>
      <c r="B214" t="str">
        <f>VLOOKUP(C214,Prices!$A:$C,2,FALSE)</f>
        <v xml:space="preserve">SMARTBOX ASSISTIVE TECHNOLOGY LTD                                </v>
      </c>
      <c r="C214" t="s">
        <v>365</v>
      </c>
      <c r="D214">
        <v>1</v>
      </c>
      <c r="E214" s="1">
        <f>VLOOKUP(C214,Prices!$A:$C,3,FALSE)</f>
        <v>2915</v>
      </c>
      <c r="F214" s="1">
        <f>E214*D214</f>
        <v>2915</v>
      </c>
      <c r="G214" t="s">
        <v>167</v>
      </c>
      <c r="H214" t="s">
        <v>166</v>
      </c>
      <c r="J214">
        <v>213</v>
      </c>
    </row>
    <row r="215" spans="1:10">
      <c r="A215" t="s">
        <v>151</v>
      </c>
      <c r="B215" t="s">
        <v>5</v>
      </c>
      <c r="C215" t="s">
        <v>157</v>
      </c>
      <c r="D215">
        <v>4</v>
      </c>
      <c r="E215" s="1" t="e">
        <f>VLOOKUP(C215,Prices!$A:$C,3,FALSE)</f>
        <v>#N/A</v>
      </c>
      <c r="F215" s="1" t="e">
        <f>E215*D215</f>
        <v>#N/A</v>
      </c>
      <c r="G215" t="s">
        <v>167</v>
      </c>
      <c r="H215" t="s">
        <v>166</v>
      </c>
      <c r="J215">
        <v>214</v>
      </c>
    </row>
    <row r="216" spans="1:10">
      <c r="A216" t="s">
        <v>151</v>
      </c>
      <c r="B216" t="str">
        <f>VLOOKUP(C216,Prices!$A:$C,2,FALSE)</f>
        <v>3M</v>
      </c>
      <c r="C216" t="s">
        <v>158</v>
      </c>
      <c r="D216">
        <v>1</v>
      </c>
      <c r="E216" s="1">
        <f>VLOOKUP(C216,Prices!$A:$C,3,FALSE)</f>
        <v>69</v>
      </c>
      <c r="F216" s="1">
        <f>E216*D216</f>
        <v>69</v>
      </c>
      <c r="G216" t="s">
        <v>167</v>
      </c>
      <c r="H216" t="s">
        <v>166</v>
      </c>
      <c r="J216">
        <v>215</v>
      </c>
    </row>
    <row r="217" spans="1:10">
      <c r="A217" t="s">
        <v>151</v>
      </c>
      <c r="B217" t="e">
        <f>VLOOKUP(C217,Prices!$A:$C,2,FALSE)</f>
        <v>#N/A</v>
      </c>
      <c r="C217" t="s">
        <v>159</v>
      </c>
      <c r="D217">
        <v>1</v>
      </c>
      <c r="E217" s="1" t="e">
        <f>VLOOKUP(C217,Prices!$A:$C,3,FALSE)</f>
        <v>#N/A</v>
      </c>
      <c r="F217" s="1" t="e">
        <f>E217*D217</f>
        <v>#N/A</v>
      </c>
      <c r="G217" t="s">
        <v>167</v>
      </c>
      <c r="H217" t="s">
        <v>166</v>
      </c>
      <c r="J217">
        <v>216</v>
      </c>
    </row>
    <row r="218" spans="1:10">
      <c r="A218" t="s">
        <v>151</v>
      </c>
      <c r="B218" t="str">
        <f>VLOOKUP(C218,Prices!$A:$C,2,FALSE)</f>
        <v>Inclusive</v>
      </c>
      <c r="C218" t="s">
        <v>217</v>
      </c>
      <c r="D218">
        <v>1</v>
      </c>
      <c r="E218" s="1">
        <f>VLOOKUP(C218,Prices!$A:$C,3,FALSE)</f>
        <v>25</v>
      </c>
      <c r="F218" s="1">
        <f>E218*D218</f>
        <v>25</v>
      </c>
      <c r="G218" t="s">
        <v>167</v>
      </c>
      <c r="H218" t="s">
        <v>166</v>
      </c>
      <c r="J218">
        <v>217</v>
      </c>
    </row>
    <row r="219" spans="1:10">
      <c r="A219" t="s">
        <v>151</v>
      </c>
      <c r="B219" t="str">
        <f>VLOOKUP(C219,Prices!$A:$C,2,FALSE)</f>
        <v>Orgin Instruments</v>
      </c>
      <c r="C219" t="s">
        <v>368</v>
      </c>
      <c r="D219">
        <v>1</v>
      </c>
      <c r="E219" s="1">
        <f>VLOOKUP(C219,Prices!$A:$C,3,FALSE)</f>
        <v>648.91999999999996</v>
      </c>
      <c r="F219" s="1">
        <f>E219*D219</f>
        <v>648.91999999999996</v>
      </c>
      <c r="G219" t="s">
        <v>167</v>
      </c>
      <c r="H219" t="s">
        <v>166</v>
      </c>
      <c r="J219">
        <v>218</v>
      </c>
    </row>
    <row r="220" spans="1:10">
      <c r="A220" t="s">
        <v>151</v>
      </c>
      <c r="B220" t="str">
        <f>VLOOKUP(C220,Prices!$A:$C,2,FALSE)</f>
        <v>PRC</v>
      </c>
      <c r="C220" t="s">
        <v>160</v>
      </c>
      <c r="D220">
        <v>1</v>
      </c>
      <c r="E220" s="1">
        <f>VLOOKUP(C220,Prices!$A:$C,3,FALSE)</f>
        <v>0</v>
      </c>
      <c r="F220" s="1">
        <f>E220*D220</f>
        <v>0</v>
      </c>
      <c r="G220" t="s">
        <v>167</v>
      </c>
      <c r="H220" t="s">
        <v>166</v>
      </c>
      <c r="J220">
        <v>219</v>
      </c>
    </row>
    <row r="221" spans="1:10">
      <c r="A221" t="s">
        <v>151</v>
      </c>
      <c r="B221" t="str">
        <f>VLOOKUP(C221,Prices!$A:$C,2,FALSE)</f>
        <v>Inclusive</v>
      </c>
      <c r="C221" t="s">
        <v>354</v>
      </c>
      <c r="D221">
        <v>1</v>
      </c>
      <c r="E221" s="1">
        <f>VLOOKUP(C221,Prices!$A:$C,3,FALSE)</f>
        <v>30</v>
      </c>
      <c r="F221" s="1">
        <f>E221*D221</f>
        <v>30</v>
      </c>
      <c r="G221" t="s">
        <v>167</v>
      </c>
      <c r="H221" t="s">
        <v>166</v>
      </c>
      <c r="J221">
        <v>220</v>
      </c>
    </row>
    <row r="222" spans="1:10">
      <c r="A222" t="s">
        <v>151</v>
      </c>
      <c r="B222" t="s">
        <v>5</v>
      </c>
      <c r="C222" t="s">
        <v>148</v>
      </c>
      <c r="D222">
        <v>1</v>
      </c>
      <c r="E222" s="1" t="e">
        <f>VLOOKUP(C222,Prices!$A:$C,3,FALSE)</f>
        <v>#N/A</v>
      </c>
      <c r="F222" s="1" t="e">
        <f>E222*D222</f>
        <v>#N/A</v>
      </c>
      <c r="G222" t="s">
        <v>167</v>
      </c>
      <c r="H222" t="s">
        <v>166</v>
      </c>
      <c r="J222">
        <v>221</v>
      </c>
    </row>
    <row r="223" spans="1:10">
      <c r="A223" t="s">
        <v>151</v>
      </c>
      <c r="B223" t="str">
        <f>VLOOKUP(C223,Prices!$A:$C,2,FALSE)</f>
        <v>Augmentative Communication Inc.</v>
      </c>
      <c r="C223" t="s">
        <v>62</v>
      </c>
      <c r="D223">
        <v>10</v>
      </c>
      <c r="E223" s="1">
        <f>VLOOKUP(C223,Prices!$A:$C,3,FALSE)</f>
        <v>18.91</v>
      </c>
      <c r="F223" s="1">
        <f>E223*D223</f>
        <v>189.1</v>
      </c>
      <c r="G223" t="s">
        <v>167</v>
      </c>
      <c r="H223" t="s">
        <v>166</v>
      </c>
      <c r="J223">
        <v>222</v>
      </c>
    </row>
    <row r="224" spans="1:10">
      <c r="A224" t="s">
        <v>151</v>
      </c>
      <c r="B224" t="str">
        <f>VLOOKUP(C224,Prices!$A:$C,2,FALSE)</f>
        <v>Ablenet</v>
      </c>
      <c r="C224" t="s">
        <v>26</v>
      </c>
      <c r="D224">
        <v>6</v>
      </c>
      <c r="E224" s="1">
        <f>VLOOKUP(C224,Prices!$A:$C,3,FALSE)</f>
        <v>84</v>
      </c>
      <c r="F224" s="1">
        <f>E224*D224</f>
        <v>504</v>
      </c>
      <c r="G224" t="s">
        <v>167</v>
      </c>
      <c r="H224" t="s">
        <v>166</v>
      </c>
      <c r="J224">
        <v>223</v>
      </c>
    </row>
    <row r="225" spans="1:10">
      <c r="A225" t="s">
        <v>151</v>
      </c>
      <c r="B225" t="str">
        <f>VLOOKUP(C225,Prices!$A:$C,2,FALSE)</f>
        <v>Ablenet</v>
      </c>
      <c r="C225" t="s">
        <v>350</v>
      </c>
      <c r="D225">
        <v>4</v>
      </c>
      <c r="E225" s="1">
        <f>VLOOKUP(C225,Prices!$A:$C,3,FALSE)</f>
        <v>84</v>
      </c>
      <c r="F225" s="1">
        <f>E225*D225</f>
        <v>336</v>
      </c>
      <c r="G225" t="s">
        <v>167</v>
      </c>
      <c r="H225" t="s">
        <v>166</v>
      </c>
      <c r="J225">
        <v>224</v>
      </c>
    </row>
    <row r="226" spans="1:10">
      <c r="A226">
        <v>2008</v>
      </c>
      <c r="B226" t="str">
        <f>VLOOKUP(C226,Prices!$A:$C,2,FALSE)</f>
        <v>Inclusive</v>
      </c>
      <c r="C226" t="s">
        <v>352</v>
      </c>
      <c r="D226">
        <v>1</v>
      </c>
      <c r="E226" s="1">
        <f>VLOOKUP(C226,Prices!$A:$C,3,FALSE)</f>
        <v>59</v>
      </c>
      <c r="F226" s="1">
        <f>E226*D226</f>
        <v>59</v>
      </c>
      <c r="G226" t="s">
        <v>169</v>
      </c>
      <c r="H226" t="s">
        <v>168</v>
      </c>
      <c r="J226">
        <v>225</v>
      </c>
    </row>
    <row r="227" spans="1:10">
      <c r="A227">
        <v>2009</v>
      </c>
      <c r="B227" t="str">
        <f>VLOOKUP(C227,Prices!$A:$C,2,FALSE)</f>
        <v>Dynavox</v>
      </c>
      <c r="C227" t="s">
        <v>267</v>
      </c>
      <c r="D227">
        <v>1</v>
      </c>
      <c r="E227" s="1">
        <f>VLOOKUP(C227,Prices!$A:$C,3,FALSE)</f>
        <v>209</v>
      </c>
      <c r="F227" s="1">
        <f>E227*D227</f>
        <v>209</v>
      </c>
      <c r="G227" t="s">
        <v>171</v>
      </c>
      <c r="H227" t="s">
        <v>172</v>
      </c>
      <c r="J227">
        <v>226</v>
      </c>
    </row>
    <row r="228" spans="1:10">
      <c r="A228">
        <v>2010</v>
      </c>
      <c r="B228" t="e">
        <f>VLOOKUP(C228,Prices!$A:$C,2,FALSE)</f>
        <v>#N/A</v>
      </c>
      <c r="C228" t="s">
        <v>170</v>
      </c>
      <c r="D228">
        <v>1</v>
      </c>
      <c r="E228" s="1" t="e">
        <f>VLOOKUP(C228,Prices!$A:$C,3,FALSE)</f>
        <v>#N/A</v>
      </c>
      <c r="F228" s="1" t="e">
        <f>E228*D228</f>
        <v>#N/A</v>
      </c>
      <c r="G228" t="s">
        <v>171</v>
      </c>
      <c r="H228" t="s">
        <v>172</v>
      </c>
      <c r="J228">
        <v>227</v>
      </c>
    </row>
    <row r="229" spans="1:10">
      <c r="A229">
        <v>2008</v>
      </c>
      <c r="B229" t="str">
        <f>VLOOKUP(C229,Prices!$A:$C,2,FALSE)</f>
        <v>Intellikeys</v>
      </c>
      <c r="C229" t="s">
        <v>176</v>
      </c>
      <c r="D229">
        <v>1</v>
      </c>
      <c r="E229" s="1">
        <f>VLOOKUP(C229,Prices!$A:$C,3,FALSE)</f>
        <v>39</v>
      </c>
      <c r="F229" s="1">
        <f>E229*D229</f>
        <v>39</v>
      </c>
      <c r="G229" t="s">
        <v>174</v>
      </c>
      <c r="H229" t="s">
        <v>173</v>
      </c>
      <c r="J229">
        <v>228</v>
      </c>
    </row>
    <row r="230" spans="1:10">
      <c r="A230">
        <v>2009</v>
      </c>
      <c r="B230" t="str">
        <f>VLOOKUP(C230,Prices!$A:$C,2,FALSE)</f>
        <v>Talking Mats</v>
      </c>
      <c r="C230" t="s">
        <v>175</v>
      </c>
      <c r="D230">
        <v>2</v>
      </c>
      <c r="E230" s="1">
        <f>VLOOKUP(C230,Prices!$A:$C,3,FALSE)</f>
        <v>66</v>
      </c>
      <c r="F230" s="1">
        <f>E230*D230</f>
        <v>132</v>
      </c>
      <c r="G230" t="s">
        <v>174</v>
      </c>
      <c r="H230" t="s">
        <v>173</v>
      </c>
      <c r="J230">
        <v>229</v>
      </c>
    </row>
    <row r="231" spans="1:10">
      <c r="A231">
        <v>2009</v>
      </c>
      <c r="B231" t="str">
        <f>VLOOKUP(C231,Prices!$A:$C,2,FALSE)</f>
        <v>Ablenet</v>
      </c>
      <c r="C231" t="s">
        <v>302</v>
      </c>
      <c r="D231">
        <v>1</v>
      </c>
      <c r="E231" s="1">
        <f>VLOOKUP(C231,Prices!$A:$C,3,FALSE)</f>
        <v>149.35</v>
      </c>
      <c r="F231" s="1">
        <f>E231*D231</f>
        <v>149.35</v>
      </c>
      <c r="G231" t="s">
        <v>174</v>
      </c>
      <c r="H231" t="s">
        <v>173</v>
      </c>
      <c r="J231">
        <v>230</v>
      </c>
    </row>
    <row r="232" spans="1:10">
      <c r="A232">
        <v>2008</v>
      </c>
      <c r="B232" t="str">
        <f>VLOOKUP(C232,Prices!$A:$C,2,FALSE)</f>
        <v>Dynavox</v>
      </c>
      <c r="C232" t="s">
        <v>267</v>
      </c>
      <c r="D232">
        <v>1</v>
      </c>
      <c r="E232" s="1">
        <f>VLOOKUP(C232,Prices!$A:$C,3,FALSE)</f>
        <v>209</v>
      </c>
      <c r="F232" s="1">
        <f>E232*D232</f>
        <v>209</v>
      </c>
      <c r="G232" t="s">
        <v>174</v>
      </c>
      <c r="H232" t="s">
        <v>173</v>
      </c>
      <c r="J232">
        <v>231</v>
      </c>
    </row>
    <row r="233" spans="1:10">
      <c r="A233">
        <v>2006</v>
      </c>
      <c r="B233" t="str">
        <f>VLOOKUP(C233,Prices!$A:$C,2,FALSE)</f>
        <v>Toby Churchill</v>
      </c>
      <c r="C233" t="s">
        <v>40</v>
      </c>
      <c r="D233">
        <v>1</v>
      </c>
      <c r="E233" s="1">
        <f>VLOOKUP(C233,Prices!$A:$C,3,FALSE)</f>
        <v>2930</v>
      </c>
      <c r="F233" s="1">
        <f>E233*D233</f>
        <v>2930</v>
      </c>
      <c r="G233" t="s">
        <v>178</v>
      </c>
      <c r="H233" t="s">
        <v>177</v>
      </c>
      <c r="J233">
        <v>232</v>
      </c>
    </row>
    <row r="234" spans="1:10">
      <c r="A234">
        <v>2006</v>
      </c>
      <c r="B234" t="str">
        <f>VLOOKUP(C234,Prices!$A:$C,2,FALSE)</f>
        <v>Servox</v>
      </c>
      <c r="C234" t="s">
        <v>74</v>
      </c>
      <c r="D234">
        <v>2</v>
      </c>
      <c r="E234" s="1">
        <f>VLOOKUP(C234,Prices!$A:$C,3,FALSE)</f>
        <v>520</v>
      </c>
      <c r="F234" s="1">
        <f>E234*D234</f>
        <v>1040</v>
      </c>
      <c r="G234" t="s">
        <v>178</v>
      </c>
      <c r="H234" t="s">
        <v>177</v>
      </c>
      <c r="J234">
        <v>233</v>
      </c>
    </row>
    <row r="235" spans="1:10">
      <c r="A235">
        <v>2006</v>
      </c>
      <c r="B235" t="str">
        <f>VLOOKUP(C235,Prices!$A:$C,2,FALSE)</f>
        <v>Dynavox</v>
      </c>
      <c r="C235" t="s">
        <v>49</v>
      </c>
      <c r="D235">
        <v>1</v>
      </c>
      <c r="E235" s="1">
        <f>VLOOKUP(C235,Prices!$A:$C,3,FALSE)</f>
        <v>0</v>
      </c>
      <c r="F235" s="1">
        <f>E235*D235</f>
        <v>0</v>
      </c>
      <c r="G235" t="s">
        <v>178</v>
      </c>
      <c r="H235" t="s">
        <v>177</v>
      </c>
      <c r="J235">
        <v>234</v>
      </c>
    </row>
    <row r="236" spans="1:10">
      <c r="A236">
        <v>2006</v>
      </c>
      <c r="B236" t="str">
        <f>VLOOKUP(C236,Prices!$A:$C,2,FALSE)</f>
        <v>AMDi</v>
      </c>
      <c r="C236" t="s">
        <v>334</v>
      </c>
      <c r="D236">
        <v>2</v>
      </c>
      <c r="E236" s="1">
        <f>VLOOKUP(C236,Prices!$A:$C,3,FALSE)</f>
        <v>595</v>
      </c>
      <c r="F236" s="1">
        <f>E236*D236</f>
        <v>1190</v>
      </c>
      <c r="G236" t="s">
        <v>178</v>
      </c>
      <c r="H236" t="s">
        <v>177</v>
      </c>
      <c r="J236">
        <v>235</v>
      </c>
    </row>
    <row r="237" spans="1:10">
      <c r="A237">
        <v>2006</v>
      </c>
      <c r="B237" t="str">
        <f>VLOOKUP(C237,Prices!$A:$C,2,FALSE)</f>
        <v>AMDi</v>
      </c>
      <c r="C237" t="s">
        <v>342</v>
      </c>
      <c r="D237">
        <v>1</v>
      </c>
      <c r="E237" s="1">
        <f>VLOOKUP(C237,Prices!$A:$C,3,FALSE)</f>
        <v>1660</v>
      </c>
      <c r="F237" s="1">
        <f>E237*D237</f>
        <v>1660</v>
      </c>
      <c r="G237" t="s">
        <v>178</v>
      </c>
      <c r="H237" t="s">
        <v>177</v>
      </c>
      <c r="J237">
        <v>236</v>
      </c>
    </row>
    <row r="238" spans="1:10">
      <c r="A238">
        <v>2006</v>
      </c>
      <c r="B238" t="str">
        <f>VLOOKUP(C238,Prices!$A:$C,2,FALSE)</f>
        <v>Ablenet</v>
      </c>
      <c r="C238" t="s">
        <v>271</v>
      </c>
      <c r="D238">
        <v>2</v>
      </c>
      <c r="E238" s="1">
        <f>VLOOKUP(C238,Prices!$A:$C,3,FALSE)</f>
        <v>95</v>
      </c>
      <c r="F238" s="1">
        <f>E238*D238</f>
        <v>190</v>
      </c>
      <c r="G238" t="s">
        <v>178</v>
      </c>
      <c r="H238" t="s">
        <v>177</v>
      </c>
      <c r="J238">
        <v>237</v>
      </c>
    </row>
    <row r="239" spans="1:10">
      <c r="A239">
        <v>2006</v>
      </c>
      <c r="B239" t="str">
        <f>VLOOKUP(C239,Prices!$A:$C,2,FALSE)</f>
        <v>AMDi</v>
      </c>
      <c r="C239" t="s">
        <v>341</v>
      </c>
      <c r="D239">
        <v>1</v>
      </c>
      <c r="E239" s="1">
        <f>VLOOKUP(C239,Prices!$A:$C,3,FALSE)</f>
        <v>1525</v>
      </c>
      <c r="F239" s="1">
        <f>E239*D239</f>
        <v>1525</v>
      </c>
      <c r="G239" t="s">
        <v>178</v>
      </c>
      <c r="H239" t="s">
        <v>177</v>
      </c>
      <c r="J239">
        <v>238</v>
      </c>
    </row>
    <row r="240" spans="1:10">
      <c r="A240">
        <v>2006</v>
      </c>
      <c r="B240" t="e">
        <f>VLOOKUP(C240,Prices!$A:$C,2,FALSE)</f>
        <v>#N/A</v>
      </c>
      <c r="C240" t="s">
        <v>179</v>
      </c>
      <c r="D240">
        <v>1</v>
      </c>
      <c r="E240" s="1" t="e">
        <f>VLOOKUP(C240,Prices!$A:$C,3,FALSE)</f>
        <v>#N/A</v>
      </c>
      <c r="F240" s="1" t="e">
        <f>E240*D240</f>
        <v>#N/A</v>
      </c>
      <c r="G240" t="s">
        <v>178</v>
      </c>
      <c r="H240" t="s">
        <v>177</v>
      </c>
      <c r="J240">
        <v>239</v>
      </c>
    </row>
    <row r="241" spans="1:10">
      <c r="A241">
        <v>2006</v>
      </c>
      <c r="B241" t="str">
        <f>VLOOKUP(C241,Prices!$A:$C,2,FALSE)</f>
        <v>Toby Churchill</v>
      </c>
      <c r="C241" t="s">
        <v>40</v>
      </c>
      <c r="D241">
        <v>2</v>
      </c>
      <c r="E241" s="1">
        <f>VLOOKUP(C241,Prices!$A:$C,3,FALSE)</f>
        <v>2930</v>
      </c>
      <c r="F241" s="1">
        <f>E241*D241</f>
        <v>5860</v>
      </c>
      <c r="G241" t="s">
        <v>178</v>
      </c>
      <c r="H241" t="s">
        <v>177</v>
      </c>
      <c r="J241">
        <v>240</v>
      </c>
    </row>
    <row r="242" spans="1:10">
      <c r="A242">
        <v>2006</v>
      </c>
      <c r="B242" t="str">
        <f>VLOOKUP(C242,Prices!$A:$C,2,FALSE)</f>
        <v>Attainment Company Inc</v>
      </c>
      <c r="C242" t="s">
        <v>346</v>
      </c>
      <c r="D242">
        <v>1</v>
      </c>
      <c r="E242" s="1">
        <f>VLOOKUP(C242,Prices!$A:$C,3,FALSE)</f>
        <v>135</v>
      </c>
      <c r="F242" s="1">
        <f>E242*D242</f>
        <v>135</v>
      </c>
      <c r="G242" t="s">
        <v>178</v>
      </c>
      <c r="H242" t="s">
        <v>177</v>
      </c>
      <c r="J242">
        <v>241</v>
      </c>
    </row>
    <row r="243" spans="1:10">
      <c r="A243">
        <v>2006</v>
      </c>
      <c r="B243" t="str">
        <f>VLOOKUP(C243,Prices!$A:$C,2,FALSE)</f>
        <v>AMDi</v>
      </c>
      <c r="C243" t="s">
        <v>338</v>
      </c>
      <c r="D243">
        <v>1</v>
      </c>
      <c r="E243" s="1">
        <f>VLOOKUP(C243,Prices!$A:$C,3,FALSE)</f>
        <v>819</v>
      </c>
      <c r="F243" s="1">
        <f>E243*D243</f>
        <v>819</v>
      </c>
      <c r="G243" t="s">
        <v>178</v>
      </c>
      <c r="H243" t="s">
        <v>177</v>
      </c>
      <c r="J243">
        <v>242</v>
      </c>
    </row>
    <row r="244" spans="1:10">
      <c r="A244">
        <v>2006</v>
      </c>
      <c r="B244" t="str">
        <f>VLOOKUP(C244,Prices!$A:$C,2,FALSE)</f>
        <v>AMDi</v>
      </c>
      <c r="C244" t="s">
        <v>334</v>
      </c>
      <c r="D244">
        <v>1</v>
      </c>
      <c r="E244" s="1">
        <f>VLOOKUP(C244,Prices!$A:$C,3,FALSE)</f>
        <v>595</v>
      </c>
      <c r="F244" s="1">
        <f>E244*D244</f>
        <v>595</v>
      </c>
      <c r="G244" t="s">
        <v>178</v>
      </c>
      <c r="H244" t="s">
        <v>177</v>
      </c>
      <c r="J244">
        <v>243</v>
      </c>
    </row>
    <row r="245" spans="1:10">
      <c r="A245">
        <v>2007</v>
      </c>
      <c r="B245" t="str">
        <f>VLOOKUP(C245,Prices!$A:$C,2,FALSE)</f>
        <v>Liberator</v>
      </c>
      <c r="C245" t="s">
        <v>60</v>
      </c>
      <c r="D245">
        <v>1</v>
      </c>
      <c r="E245" s="1">
        <f>VLOOKUP(C245,Prices!$A:$C,3,FALSE)</f>
        <v>1794</v>
      </c>
      <c r="F245" s="1">
        <f>E245*D245</f>
        <v>1794</v>
      </c>
      <c r="G245" t="s">
        <v>178</v>
      </c>
      <c r="H245" t="s">
        <v>177</v>
      </c>
      <c r="J245">
        <v>244</v>
      </c>
    </row>
    <row r="246" spans="1:10">
      <c r="A246">
        <v>2007</v>
      </c>
      <c r="B246" t="str">
        <f>VLOOKUP(C246,Prices!$A:$C,2,FALSE)</f>
        <v>Ablenet</v>
      </c>
      <c r="C246" t="s">
        <v>26</v>
      </c>
      <c r="D246">
        <v>2</v>
      </c>
      <c r="E246" s="1">
        <f>VLOOKUP(C246,Prices!$A:$C,3,FALSE)</f>
        <v>84</v>
      </c>
      <c r="F246" s="1">
        <f>E246*D246</f>
        <v>168</v>
      </c>
      <c r="G246" t="s">
        <v>178</v>
      </c>
      <c r="H246" t="s">
        <v>177</v>
      </c>
      <c r="J246">
        <v>245</v>
      </c>
    </row>
    <row r="247" spans="1:10">
      <c r="A247">
        <v>2007</v>
      </c>
      <c r="B247" t="str">
        <f>VLOOKUP(C247,Prices!$A:$C,2,FALSE)</f>
        <v>Dynavox</v>
      </c>
      <c r="C247" s="5" t="s">
        <v>50</v>
      </c>
      <c r="D247">
        <v>2</v>
      </c>
      <c r="E247" s="1">
        <f>VLOOKUP(C247,Prices!$A:$C,3,FALSE)</f>
        <v>7044.13</v>
      </c>
      <c r="F247" s="1">
        <f>E247*D247</f>
        <v>14088.26</v>
      </c>
      <c r="G247" t="s">
        <v>178</v>
      </c>
      <c r="H247" t="s">
        <v>177</v>
      </c>
      <c r="J247">
        <v>246</v>
      </c>
    </row>
    <row r="248" spans="1:10">
      <c r="A248">
        <v>2007</v>
      </c>
      <c r="B248" t="str">
        <f>VLOOKUP(C248,Prices!$A:$C,2,FALSE)</f>
        <v>Attainment Company Inc</v>
      </c>
      <c r="C248" t="s">
        <v>23</v>
      </c>
      <c r="D248">
        <v>1</v>
      </c>
      <c r="E248" s="1">
        <f>VLOOKUP(C248,Prices!$A:$C,3,FALSE)</f>
        <v>114</v>
      </c>
      <c r="F248" s="1">
        <f>E248*D248</f>
        <v>114</v>
      </c>
      <c r="G248" t="s">
        <v>178</v>
      </c>
      <c r="H248" t="s">
        <v>177</v>
      </c>
      <c r="J248">
        <v>247</v>
      </c>
    </row>
    <row r="249" spans="1:10">
      <c r="A249">
        <v>2007</v>
      </c>
      <c r="B249" t="str">
        <f>VLOOKUP(C249,Prices!$A:$C,2,FALSE)</f>
        <v>Toby Churchill</v>
      </c>
      <c r="C249" t="s">
        <v>40</v>
      </c>
      <c r="D249">
        <v>2</v>
      </c>
      <c r="E249" s="1">
        <f>VLOOKUP(C249,Prices!$A:$C,3,FALSE)</f>
        <v>2930</v>
      </c>
      <c r="F249" s="1">
        <f>E249*D249</f>
        <v>5860</v>
      </c>
      <c r="G249" t="s">
        <v>178</v>
      </c>
      <c r="H249" t="s">
        <v>177</v>
      </c>
      <c r="J249">
        <v>248</v>
      </c>
    </row>
    <row r="250" spans="1:10">
      <c r="A250">
        <v>2008</v>
      </c>
      <c r="B250" t="str">
        <f>VLOOKUP(C250,Prices!$A:$C,2,FALSE)</f>
        <v>Liberator</v>
      </c>
      <c r="C250" t="s">
        <v>60</v>
      </c>
      <c r="D250">
        <v>3</v>
      </c>
      <c r="E250" s="1">
        <f>VLOOKUP(C250,Prices!$A:$C,3,FALSE)</f>
        <v>1794</v>
      </c>
      <c r="F250" s="1">
        <f>E250*D250</f>
        <v>5382</v>
      </c>
      <c r="G250" t="s">
        <v>178</v>
      </c>
      <c r="H250" t="s">
        <v>177</v>
      </c>
      <c r="J250">
        <v>249</v>
      </c>
    </row>
    <row r="251" spans="1:10">
      <c r="A251">
        <v>2008</v>
      </c>
      <c r="B251" t="str">
        <f>VLOOKUP(C251,Prices!$A:$C,2,FALSE)</f>
        <v>Servox</v>
      </c>
      <c r="C251" t="s">
        <v>74</v>
      </c>
      <c r="D251">
        <v>1</v>
      </c>
      <c r="E251" s="1">
        <f>VLOOKUP(C251,Prices!$A:$C,3,FALSE)</f>
        <v>520</v>
      </c>
      <c r="F251" s="1">
        <f>E251*D251</f>
        <v>520</v>
      </c>
      <c r="G251" t="s">
        <v>178</v>
      </c>
      <c r="H251" t="s">
        <v>177</v>
      </c>
      <c r="J251">
        <v>250</v>
      </c>
    </row>
    <row r="252" spans="1:10">
      <c r="A252">
        <v>2008</v>
      </c>
      <c r="B252" t="str">
        <f>VLOOKUP(C252,Prices!$A:$C,2,FALSE)</f>
        <v>Attainment Company Inc</v>
      </c>
      <c r="C252" t="s">
        <v>346</v>
      </c>
      <c r="D252">
        <v>1</v>
      </c>
      <c r="E252" s="1">
        <f>VLOOKUP(C252,Prices!$A:$C,3,FALSE)</f>
        <v>135</v>
      </c>
      <c r="F252" s="1">
        <f>E252*D252</f>
        <v>135</v>
      </c>
      <c r="G252" t="s">
        <v>178</v>
      </c>
      <c r="H252" t="s">
        <v>177</v>
      </c>
      <c r="J252">
        <v>251</v>
      </c>
    </row>
    <row r="253" spans="1:10">
      <c r="A253">
        <v>2008</v>
      </c>
      <c r="B253" t="str">
        <f>VLOOKUP(C253,Prices!$A:$C,2,FALSE)</f>
        <v>Attainment Company Inc</v>
      </c>
      <c r="C253" t="s">
        <v>67</v>
      </c>
      <c r="D253">
        <v>1</v>
      </c>
      <c r="E253" s="1">
        <f>VLOOKUP(C253,Prices!$A:$C,3,FALSE)</f>
        <v>104</v>
      </c>
      <c r="F253" s="1">
        <f>E253*D253</f>
        <v>104</v>
      </c>
      <c r="G253" t="s">
        <v>178</v>
      </c>
      <c r="H253" t="s">
        <v>177</v>
      </c>
      <c r="J253">
        <v>252</v>
      </c>
    </row>
    <row r="254" spans="1:10">
      <c r="A254">
        <v>2008</v>
      </c>
      <c r="B254" t="str">
        <f>VLOOKUP(C254,Prices!$A:$C,2,FALSE)</f>
        <v>Attainment Company Inc</v>
      </c>
      <c r="C254" t="s">
        <v>23</v>
      </c>
      <c r="D254">
        <v>1</v>
      </c>
      <c r="E254" s="1">
        <f>VLOOKUP(C254,Prices!$A:$C,3,FALSE)</f>
        <v>114</v>
      </c>
      <c r="F254" s="1">
        <f>E254*D254</f>
        <v>114</v>
      </c>
      <c r="G254" t="s">
        <v>178</v>
      </c>
      <c r="H254" t="s">
        <v>177</v>
      </c>
      <c r="J254">
        <v>253</v>
      </c>
    </row>
    <row r="255" spans="1:10">
      <c r="A255">
        <v>2008</v>
      </c>
      <c r="B255" t="str">
        <f>VLOOKUP(C255,Prices!$A:$C,2,FALSE)</f>
        <v>Inclusive</v>
      </c>
      <c r="C255" t="s">
        <v>180</v>
      </c>
      <c r="D255">
        <v>1</v>
      </c>
      <c r="E255" s="1">
        <f>VLOOKUP(C255,Prices!$A:$C,3,FALSE)</f>
        <v>220</v>
      </c>
      <c r="F255" s="1">
        <f>E255*D255</f>
        <v>220</v>
      </c>
      <c r="G255" t="s">
        <v>178</v>
      </c>
      <c r="H255" t="s">
        <v>177</v>
      </c>
      <c r="J255">
        <v>254</v>
      </c>
    </row>
    <row r="256" spans="1:10">
      <c r="A256">
        <v>2008</v>
      </c>
      <c r="B256" t="str">
        <f>VLOOKUP(C256,Prices!$A:$C,2,FALSE)</f>
        <v>AMDi</v>
      </c>
      <c r="C256" t="s">
        <v>337</v>
      </c>
      <c r="D256">
        <v>1</v>
      </c>
      <c r="E256" s="1">
        <f>VLOOKUP(C256,Prices!$A:$C,3,FALSE)</f>
        <v>399</v>
      </c>
      <c r="F256" s="1">
        <f>E256*D256</f>
        <v>399</v>
      </c>
      <c r="G256" t="s">
        <v>178</v>
      </c>
      <c r="H256" t="s">
        <v>177</v>
      </c>
      <c r="J256">
        <v>255</v>
      </c>
    </row>
    <row r="257" spans="1:10">
      <c r="A257">
        <v>2008</v>
      </c>
      <c r="B257" t="str">
        <f>VLOOKUP(C257,Prices!$A:$C,2,FALSE)</f>
        <v>Ablenet</v>
      </c>
      <c r="C257" t="s">
        <v>26</v>
      </c>
      <c r="D257">
        <v>2</v>
      </c>
      <c r="E257" s="1">
        <f>VLOOKUP(C257,Prices!$A:$C,3,FALSE)</f>
        <v>84</v>
      </c>
      <c r="F257" s="1">
        <f>E257*D257</f>
        <v>168</v>
      </c>
      <c r="G257" t="s">
        <v>178</v>
      </c>
      <c r="H257" t="s">
        <v>177</v>
      </c>
      <c r="J257">
        <v>256</v>
      </c>
    </row>
    <row r="258" spans="1:10">
      <c r="A258">
        <v>2008</v>
      </c>
      <c r="B258" t="str">
        <f>VLOOKUP(C258,Prices!$A:$C,2,FALSE)</f>
        <v>Liberator</v>
      </c>
      <c r="C258" t="s">
        <v>17</v>
      </c>
      <c r="D258">
        <v>1</v>
      </c>
      <c r="E258" s="1">
        <f>VLOOKUP(C258,Prices!$A:$C,3,FALSE)</f>
        <v>5994</v>
      </c>
      <c r="F258" s="1">
        <f>E258*D258</f>
        <v>5994</v>
      </c>
      <c r="G258" t="s">
        <v>178</v>
      </c>
      <c r="H258" t="s">
        <v>177</v>
      </c>
      <c r="J258">
        <v>257</v>
      </c>
    </row>
    <row r="259" spans="1:10">
      <c r="A259">
        <v>2008</v>
      </c>
      <c r="B259" t="str">
        <f>VLOOKUP(C259,Prices!$A:$C,2,FALSE)</f>
        <v>Toby Churchill</v>
      </c>
      <c r="C259" t="s">
        <v>6</v>
      </c>
      <c r="D259">
        <v>1</v>
      </c>
      <c r="E259" s="1">
        <f>VLOOKUP(C259,Prices!$A:$C,3,FALSE)</f>
        <v>3300</v>
      </c>
      <c r="F259" s="1">
        <f>E259*D259</f>
        <v>3300</v>
      </c>
      <c r="G259" t="s">
        <v>178</v>
      </c>
      <c r="H259" t="s">
        <v>177</v>
      </c>
      <c r="J259">
        <v>258</v>
      </c>
    </row>
    <row r="260" spans="1:10">
      <c r="A260">
        <v>2009</v>
      </c>
      <c r="B260" t="str">
        <f>VLOOKUP(C260,Prices!$A:$C,2,FALSE)</f>
        <v>Servox</v>
      </c>
      <c r="C260" t="s">
        <v>74</v>
      </c>
      <c r="D260">
        <v>2</v>
      </c>
      <c r="E260" s="1">
        <f>VLOOKUP(C260,Prices!$A:$C,3,FALSE)</f>
        <v>520</v>
      </c>
      <c r="F260" s="1">
        <f>E260*D260</f>
        <v>1040</v>
      </c>
      <c r="G260" t="s">
        <v>178</v>
      </c>
      <c r="H260" t="s">
        <v>177</v>
      </c>
      <c r="J260">
        <v>259</v>
      </c>
    </row>
    <row r="261" spans="1:10">
      <c r="A261">
        <v>2009</v>
      </c>
      <c r="B261" t="e">
        <f>VLOOKUP(C261,Prices!$A:$C,2,FALSE)</f>
        <v>#N/A</v>
      </c>
      <c r="C261" t="s">
        <v>181</v>
      </c>
      <c r="D261">
        <v>2</v>
      </c>
      <c r="E261" s="1" t="e">
        <f>VLOOKUP(C261,Prices!$A:$C,3,FALSE)</f>
        <v>#N/A</v>
      </c>
      <c r="F261" s="1" t="e">
        <f>E261*D261</f>
        <v>#N/A</v>
      </c>
      <c r="G261" t="s">
        <v>178</v>
      </c>
      <c r="H261" t="s">
        <v>177</v>
      </c>
      <c r="J261">
        <v>260</v>
      </c>
    </row>
    <row r="262" spans="1:10">
      <c r="A262">
        <v>2009</v>
      </c>
      <c r="B262" t="str">
        <f>VLOOKUP(C262,Prices!$A:$C,2,FALSE)</f>
        <v>Toby Churchill</v>
      </c>
      <c r="C262" t="s">
        <v>6</v>
      </c>
      <c r="D262">
        <v>3</v>
      </c>
      <c r="E262" s="1">
        <f>VLOOKUP(C262,Prices!$A:$C,3,FALSE)</f>
        <v>3300</v>
      </c>
      <c r="F262" s="1">
        <f>E262*D262</f>
        <v>9900</v>
      </c>
      <c r="G262" t="s">
        <v>178</v>
      </c>
      <c r="H262" t="s">
        <v>177</v>
      </c>
      <c r="J262">
        <v>261</v>
      </c>
    </row>
    <row r="263" spans="1:10">
      <c r="A263">
        <v>2009</v>
      </c>
      <c r="B263" t="str">
        <f>VLOOKUP(C263,Prices!$A:$C,2,FALSE)</f>
        <v>Liberator</v>
      </c>
      <c r="C263" t="s">
        <v>11</v>
      </c>
      <c r="D263">
        <v>1</v>
      </c>
      <c r="E263" s="1">
        <f>VLOOKUP(C263,Prices!$A:$C,3,FALSE)</f>
        <v>768</v>
      </c>
      <c r="F263" s="1">
        <f>E263*D263</f>
        <v>768</v>
      </c>
      <c r="G263" t="s">
        <v>178</v>
      </c>
      <c r="H263" t="s">
        <v>177</v>
      </c>
      <c r="J263">
        <v>262</v>
      </c>
    </row>
    <row r="264" spans="1:10">
      <c r="A264">
        <v>2009</v>
      </c>
      <c r="B264" t="str">
        <f>VLOOKUP(C264,Prices!$A:$C,2,FALSE)</f>
        <v>Attainment Company Inc</v>
      </c>
      <c r="C264" t="s">
        <v>67</v>
      </c>
      <c r="D264">
        <v>2</v>
      </c>
      <c r="E264" s="1">
        <f>VLOOKUP(C264,Prices!$A:$C,3,FALSE)</f>
        <v>104</v>
      </c>
      <c r="F264" s="1">
        <f>E264*D264</f>
        <v>208</v>
      </c>
      <c r="G264" t="s">
        <v>178</v>
      </c>
      <c r="H264" t="s">
        <v>177</v>
      </c>
      <c r="J264">
        <v>263</v>
      </c>
    </row>
    <row r="265" spans="1:10">
      <c r="A265">
        <v>2009</v>
      </c>
      <c r="B265" t="str">
        <f>VLOOKUP(C265,Prices!$A:$C,2,FALSE)</f>
        <v>Liberator</v>
      </c>
      <c r="C265" t="s">
        <v>60</v>
      </c>
      <c r="D265">
        <v>3</v>
      </c>
      <c r="E265" s="1">
        <f>VLOOKUP(C265,Prices!$A:$C,3,FALSE)</f>
        <v>1794</v>
      </c>
      <c r="F265" s="1">
        <f>E265*D265</f>
        <v>5382</v>
      </c>
      <c r="G265" t="s">
        <v>178</v>
      </c>
      <c r="H265" t="s">
        <v>177</v>
      </c>
      <c r="J265">
        <v>264</v>
      </c>
    </row>
    <row r="266" spans="1:10">
      <c r="A266">
        <v>2009</v>
      </c>
      <c r="B266" t="e">
        <f>VLOOKUP(C266,Prices!$A:$C,2,FALSE)</f>
        <v>#N/A</v>
      </c>
      <c r="C266" t="s">
        <v>182</v>
      </c>
      <c r="D266">
        <v>2</v>
      </c>
      <c r="E266" s="1" t="e">
        <f>VLOOKUP(C266,Prices!$A:$C,3,FALSE)</f>
        <v>#N/A</v>
      </c>
      <c r="F266" s="1" t="e">
        <f>E266*D266</f>
        <v>#N/A</v>
      </c>
      <c r="G266" t="s">
        <v>178</v>
      </c>
      <c r="H266" t="s">
        <v>177</v>
      </c>
      <c r="J266">
        <v>265</v>
      </c>
    </row>
    <row r="267" spans="1:10">
      <c r="A267">
        <v>2009</v>
      </c>
      <c r="B267" t="str">
        <f>VLOOKUP(C267,Prices!$A:$C,2,FALSE)</f>
        <v>Inclusive</v>
      </c>
      <c r="C267" t="s">
        <v>180</v>
      </c>
      <c r="D267">
        <v>1</v>
      </c>
      <c r="E267" s="1">
        <f>VLOOKUP(C267,Prices!$A:$C,3,FALSE)</f>
        <v>220</v>
      </c>
      <c r="F267" s="1">
        <f>E267*D267</f>
        <v>220</v>
      </c>
      <c r="G267" t="s">
        <v>178</v>
      </c>
      <c r="H267" t="s">
        <v>177</v>
      </c>
      <c r="J267">
        <v>266</v>
      </c>
    </row>
    <row r="268" spans="1:10">
      <c r="A268">
        <v>2009</v>
      </c>
      <c r="B268" t="str">
        <f>VLOOKUP(C268,Prices!$A:$C,2,FALSE)</f>
        <v>Ablenet</v>
      </c>
      <c r="C268" t="s">
        <v>271</v>
      </c>
      <c r="D268">
        <v>2</v>
      </c>
      <c r="E268" s="1">
        <f>VLOOKUP(C268,Prices!$A:$C,3,FALSE)</f>
        <v>95</v>
      </c>
      <c r="F268" s="1">
        <f>E268*D268</f>
        <v>190</v>
      </c>
      <c r="G268" t="s">
        <v>178</v>
      </c>
      <c r="H268" t="s">
        <v>177</v>
      </c>
      <c r="J268">
        <v>267</v>
      </c>
    </row>
    <row r="269" spans="1:10">
      <c r="A269">
        <v>2009</v>
      </c>
      <c r="B269" t="str">
        <f>VLOOKUP(C269,Prices!$A:$C,2,FALSE)</f>
        <v>Attainment Company Inc</v>
      </c>
      <c r="C269" t="s">
        <v>23</v>
      </c>
      <c r="D269">
        <v>1</v>
      </c>
      <c r="E269" s="1">
        <f>VLOOKUP(C269,Prices!$A:$C,3,FALSE)</f>
        <v>114</v>
      </c>
      <c r="F269" s="1">
        <f>E269*D269</f>
        <v>114</v>
      </c>
      <c r="G269" t="s">
        <v>178</v>
      </c>
      <c r="H269" t="s">
        <v>177</v>
      </c>
      <c r="J269">
        <v>268</v>
      </c>
    </row>
    <row r="270" spans="1:10">
      <c r="A270">
        <v>2010</v>
      </c>
      <c r="B270" t="str">
        <f>VLOOKUP(C270,Prices!$A:$C,2,FALSE)</f>
        <v>Servox</v>
      </c>
      <c r="C270" t="s">
        <v>74</v>
      </c>
      <c r="D270">
        <v>2</v>
      </c>
      <c r="E270" s="1">
        <f>VLOOKUP(C270,Prices!$A:$C,3,FALSE)</f>
        <v>520</v>
      </c>
      <c r="F270" s="1">
        <f>E270*D270</f>
        <v>1040</v>
      </c>
      <c r="G270" t="s">
        <v>178</v>
      </c>
      <c r="H270" t="s">
        <v>177</v>
      </c>
      <c r="J270">
        <v>269</v>
      </c>
    </row>
    <row r="271" spans="1:10">
      <c r="A271">
        <v>2010</v>
      </c>
      <c r="B271" t="str">
        <f>VLOOKUP(C271,Prices!$A:$C,2,FALSE)</f>
        <v>Toby Churchill</v>
      </c>
      <c r="C271" t="s">
        <v>6</v>
      </c>
      <c r="D271">
        <v>3</v>
      </c>
      <c r="E271" s="1">
        <f>VLOOKUP(C271,Prices!$A:$C,3,FALSE)</f>
        <v>3300</v>
      </c>
      <c r="F271" s="1">
        <f>E271*D271</f>
        <v>9900</v>
      </c>
      <c r="G271" t="s">
        <v>178</v>
      </c>
      <c r="H271" t="s">
        <v>177</v>
      </c>
      <c r="J271">
        <v>270</v>
      </c>
    </row>
    <row r="272" spans="1:10">
      <c r="A272">
        <v>2010</v>
      </c>
      <c r="B272" t="str">
        <f>VLOOKUP(C272,Prices!$A:$C,2,FALSE)</f>
        <v>Attainment Company Inc</v>
      </c>
      <c r="C272" t="s">
        <v>67</v>
      </c>
      <c r="D272">
        <v>1</v>
      </c>
      <c r="E272" s="1">
        <f>VLOOKUP(C272,Prices!$A:$C,3,FALSE)</f>
        <v>104</v>
      </c>
      <c r="F272" s="1">
        <f>E272*D272</f>
        <v>104</v>
      </c>
      <c r="G272" t="s">
        <v>178</v>
      </c>
      <c r="H272" t="s">
        <v>177</v>
      </c>
      <c r="J272">
        <v>271</v>
      </c>
    </row>
    <row r="273" spans="1:10">
      <c r="A273">
        <v>2010</v>
      </c>
      <c r="B273" t="str">
        <f>VLOOKUP(C273,Prices!$A:$C,2,FALSE)</f>
        <v>Attainment Company Inc</v>
      </c>
      <c r="C273" t="s">
        <v>91</v>
      </c>
      <c r="D273">
        <v>2</v>
      </c>
      <c r="E273" s="1">
        <f>VLOOKUP(C273,Prices!$A:$C,3,FALSE)</f>
        <v>94</v>
      </c>
      <c r="F273" s="1">
        <f>E273*D273</f>
        <v>188</v>
      </c>
      <c r="G273" t="s">
        <v>178</v>
      </c>
      <c r="H273" t="s">
        <v>177</v>
      </c>
      <c r="J273">
        <v>272</v>
      </c>
    </row>
    <row r="274" spans="1:10">
      <c r="A274">
        <v>2010</v>
      </c>
      <c r="B274" t="str">
        <f>VLOOKUP(C274,Prices!$A:$C,2,FALSE)</f>
        <v>Tobii</v>
      </c>
      <c r="C274" t="s">
        <v>325</v>
      </c>
      <c r="D274">
        <v>1</v>
      </c>
      <c r="E274" s="1">
        <f>VLOOKUP(C274,Prices!$A:$C,3,FALSE)</f>
        <v>10275</v>
      </c>
      <c r="F274" s="1">
        <f>E274*D274</f>
        <v>10275</v>
      </c>
      <c r="G274" t="s">
        <v>178</v>
      </c>
      <c r="H274" t="s">
        <v>177</v>
      </c>
      <c r="J274">
        <v>273</v>
      </c>
    </row>
    <row r="275" spans="1:10">
      <c r="A275">
        <v>2010</v>
      </c>
      <c r="B275" t="str">
        <f>VLOOKUP(C275,Prices!$A:$C,2,FALSE)</f>
        <v>Adaptivation</v>
      </c>
      <c r="C275" t="s">
        <v>291</v>
      </c>
      <c r="D275">
        <v>1</v>
      </c>
      <c r="E275" s="1">
        <f>VLOOKUP(C275,Prices!$A:$C,3,FALSE)</f>
        <v>142.82</v>
      </c>
      <c r="F275" s="1">
        <f>E275*D275</f>
        <v>142.82</v>
      </c>
      <c r="G275" t="s">
        <v>178</v>
      </c>
      <c r="H275" t="s">
        <v>177</v>
      </c>
      <c r="J275">
        <v>274</v>
      </c>
    </row>
    <row r="276" spans="1:10">
      <c r="A276">
        <v>2010</v>
      </c>
      <c r="B276" t="str">
        <f>VLOOKUP(C276,Prices!$A:$C,2,FALSE)</f>
        <v>Attainment Company Inc</v>
      </c>
      <c r="C276" t="s">
        <v>346</v>
      </c>
      <c r="D276">
        <v>3</v>
      </c>
      <c r="E276" s="1">
        <f>VLOOKUP(C276,Prices!$A:$C,3,FALSE)</f>
        <v>135</v>
      </c>
      <c r="F276" s="1">
        <f>E276*D276</f>
        <v>405</v>
      </c>
      <c r="G276" t="s">
        <v>178</v>
      </c>
      <c r="H276" t="s">
        <v>177</v>
      </c>
      <c r="J276">
        <v>275</v>
      </c>
    </row>
    <row r="277" spans="1:10">
      <c r="A277">
        <v>2010</v>
      </c>
      <c r="B277" t="str">
        <f>VLOOKUP(C277,Prices!$A:$C,2,FALSE)</f>
        <v>Inclusive</v>
      </c>
      <c r="C277" t="s">
        <v>180</v>
      </c>
      <c r="D277">
        <v>2</v>
      </c>
      <c r="E277" s="1">
        <f>VLOOKUP(C277,Prices!$A:$C,3,FALSE)</f>
        <v>220</v>
      </c>
      <c r="F277" s="1">
        <f>E277*D277</f>
        <v>440</v>
      </c>
      <c r="G277" t="s">
        <v>178</v>
      </c>
      <c r="H277" t="s">
        <v>177</v>
      </c>
      <c r="J277">
        <v>276</v>
      </c>
    </row>
    <row r="278" spans="1:10">
      <c r="A278">
        <v>2010</v>
      </c>
      <c r="B278" t="str">
        <f>VLOOKUP(C278,Prices!$A:$C,2,FALSE)</f>
        <v>Ablenet</v>
      </c>
      <c r="C278" t="s">
        <v>393</v>
      </c>
      <c r="D278">
        <v>1</v>
      </c>
      <c r="E278" s="1">
        <f>VLOOKUP(C278,Prices!$A:$C,3,FALSE)</f>
        <v>135</v>
      </c>
      <c r="F278" s="1">
        <f>E278*D278</f>
        <v>135</v>
      </c>
      <c r="G278" t="s">
        <v>178</v>
      </c>
      <c r="H278" t="s">
        <v>177</v>
      </c>
      <c r="J278">
        <v>277</v>
      </c>
    </row>
    <row r="279" spans="1:10">
      <c r="A279">
        <v>2010</v>
      </c>
      <c r="B279" t="str">
        <f>VLOOKUP(C279,Prices!$A:$C,2,FALSE)</f>
        <v>Toby Churchill</v>
      </c>
      <c r="C279" t="s">
        <v>7</v>
      </c>
      <c r="D279">
        <v>1</v>
      </c>
      <c r="E279" s="1">
        <f>VLOOKUP(C279,Prices!$A:$C,3,FALSE)</f>
        <v>3045</v>
      </c>
      <c r="F279" s="1">
        <f>E279*D279</f>
        <v>3045</v>
      </c>
      <c r="G279" t="s">
        <v>184</v>
      </c>
      <c r="H279" t="s">
        <v>183</v>
      </c>
      <c r="J279">
        <v>278</v>
      </c>
    </row>
    <row r="280" spans="1:10">
      <c r="A280">
        <v>2009</v>
      </c>
      <c r="B280" t="str">
        <f>VLOOKUP(C280,Prices!$A:$C,2,FALSE)</f>
        <v>Toby Churchill</v>
      </c>
      <c r="C280" t="s">
        <v>7</v>
      </c>
      <c r="D280">
        <v>2</v>
      </c>
      <c r="E280" s="1">
        <f>VLOOKUP(C280,Prices!$A:$C,3,FALSE)</f>
        <v>3045</v>
      </c>
      <c r="F280" s="1">
        <f>E280*D280</f>
        <v>6090</v>
      </c>
      <c r="G280" t="s">
        <v>184</v>
      </c>
      <c r="H280" t="s">
        <v>183</v>
      </c>
      <c r="J280">
        <v>279</v>
      </c>
    </row>
    <row r="281" spans="1:10">
      <c r="A281">
        <v>2009</v>
      </c>
      <c r="B281" t="str">
        <f>VLOOKUP(C281,Prices!$A:$C,2,FALSE)</f>
        <v>Liberator</v>
      </c>
      <c r="C281" t="s">
        <v>17</v>
      </c>
      <c r="D281">
        <v>1</v>
      </c>
      <c r="E281" s="1">
        <f>VLOOKUP(C281,Prices!$A:$C,3,FALSE)</f>
        <v>5994</v>
      </c>
      <c r="F281" s="1">
        <f>E281*D281</f>
        <v>5994</v>
      </c>
      <c r="G281" t="s">
        <v>184</v>
      </c>
      <c r="H281" t="s">
        <v>183</v>
      </c>
      <c r="I281" t="s">
        <v>314</v>
      </c>
      <c r="J281">
        <v>280</v>
      </c>
    </row>
    <row r="282" spans="1:10">
      <c r="A282">
        <v>2008</v>
      </c>
      <c r="B282" t="str">
        <f>VLOOKUP(C282,Prices!$A:$C,2,FALSE)</f>
        <v>Toby Churchill</v>
      </c>
      <c r="C282" t="s">
        <v>7</v>
      </c>
      <c r="D282">
        <v>7</v>
      </c>
      <c r="E282" s="1">
        <f>VLOOKUP(C282,Prices!$A:$C,3,FALSE)</f>
        <v>3045</v>
      </c>
      <c r="F282" s="1">
        <f>E282*D282</f>
        <v>21315</v>
      </c>
      <c r="G282" t="s">
        <v>184</v>
      </c>
      <c r="H282" t="s">
        <v>183</v>
      </c>
      <c r="J282">
        <v>281</v>
      </c>
    </row>
    <row r="283" spans="1:10">
      <c r="A283">
        <v>2007</v>
      </c>
      <c r="B283" t="str">
        <f>VLOOKUP(C283,Prices!$A:$C,2,FALSE)</f>
        <v>Toby Churchill</v>
      </c>
      <c r="C283" t="s">
        <v>7</v>
      </c>
      <c r="D283">
        <v>8</v>
      </c>
      <c r="E283" s="1">
        <f>VLOOKUP(C283,Prices!$A:$C,3,FALSE)</f>
        <v>3045</v>
      </c>
      <c r="F283" s="1">
        <f>E283*D283</f>
        <v>24360</v>
      </c>
      <c r="G283" t="s">
        <v>184</v>
      </c>
      <c r="H283" t="s">
        <v>183</v>
      </c>
      <c r="J283">
        <v>282</v>
      </c>
    </row>
    <row r="284" spans="1:10">
      <c r="A284">
        <v>2007</v>
      </c>
      <c r="B284" t="e">
        <f>VLOOKUP(C284,Prices!$A:$C,2,FALSE)</f>
        <v>#N/A</v>
      </c>
      <c r="C284" t="s">
        <v>19</v>
      </c>
      <c r="D284">
        <v>1</v>
      </c>
      <c r="E284" s="1" t="e">
        <f>VLOOKUP(C284,Prices!$A:$C,3,FALSE)</f>
        <v>#N/A</v>
      </c>
      <c r="F284" s="1" t="e">
        <f>E284*D284</f>
        <v>#N/A</v>
      </c>
      <c r="G284" t="s">
        <v>184</v>
      </c>
      <c r="H284" t="s">
        <v>183</v>
      </c>
      <c r="J284">
        <v>283</v>
      </c>
    </row>
    <row r="285" spans="1:10">
      <c r="A285">
        <v>2007</v>
      </c>
      <c r="B285" t="str">
        <f>VLOOKUP(C285,Prices!$A:$C,2,FALSE)</f>
        <v>Attainment Company Inc</v>
      </c>
      <c r="C285" t="s">
        <v>275</v>
      </c>
      <c r="D285">
        <v>5</v>
      </c>
      <c r="E285" s="1">
        <f>VLOOKUP(C285,Prices!$A:$C,3,FALSE)</f>
        <v>130</v>
      </c>
      <c r="F285" s="1">
        <f>E285*D285</f>
        <v>650</v>
      </c>
      <c r="G285" t="s">
        <v>184</v>
      </c>
      <c r="H285" t="s">
        <v>183</v>
      </c>
      <c r="J285">
        <v>284</v>
      </c>
    </row>
    <row r="286" spans="1:10">
      <c r="A286">
        <v>2006</v>
      </c>
      <c r="B286" t="e">
        <f>VLOOKUP(C286,Prices!$A:$C,2,FALSE)</f>
        <v>#N/A</v>
      </c>
      <c r="C286" t="s">
        <v>185</v>
      </c>
      <c r="D286">
        <v>1</v>
      </c>
      <c r="E286" s="1" t="e">
        <f>VLOOKUP(C286,Prices!$A:$C,3,FALSE)</f>
        <v>#N/A</v>
      </c>
      <c r="F286" s="1" t="e">
        <f>E286*D286</f>
        <v>#N/A</v>
      </c>
      <c r="G286" t="s">
        <v>184</v>
      </c>
      <c r="H286" t="s">
        <v>183</v>
      </c>
      <c r="J286">
        <v>285</v>
      </c>
    </row>
    <row r="287" spans="1:10">
      <c r="A287">
        <v>2005</v>
      </c>
      <c r="B287" t="e">
        <f>VLOOKUP(C287,Prices!$A:$C,2,FALSE)</f>
        <v>#N/A</v>
      </c>
      <c r="C287" t="s">
        <v>186</v>
      </c>
      <c r="D287">
        <v>1</v>
      </c>
      <c r="E287" s="1" t="e">
        <f>VLOOKUP(C287,Prices!$A:$C,3,FALSE)</f>
        <v>#N/A</v>
      </c>
      <c r="F287" s="1" t="e">
        <f>E287*D287</f>
        <v>#N/A</v>
      </c>
      <c r="G287" t="s">
        <v>192</v>
      </c>
      <c r="H287" t="s">
        <v>191</v>
      </c>
      <c r="J287">
        <v>286</v>
      </c>
    </row>
    <row r="288" spans="1:10">
      <c r="A288">
        <v>2005</v>
      </c>
      <c r="B288" t="str">
        <f>VLOOKUP(C288,Prices!$A:$C,2,FALSE)</f>
        <v>Dynavox</v>
      </c>
      <c r="C288" t="s">
        <v>103</v>
      </c>
      <c r="D288">
        <v>3</v>
      </c>
      <c r="E288" s="1">
        <f>VLOOKUP(C288,Prices!$A:$C,3,FALSE)</f>
        <v>0</v>
      </c>
      <c r="F288" s="1">
        <f>E288*D288</f>
        <v>0</v>
      </c>
      <c r="G288" t="s">
        <v>192</v>
      </c>
      <c r="H288" t="s">
        <v>191</v>
      </c>
      <c r="J288">
        <v>287</v>
      </c>
    </row>
    <row r="289" spans="1:10">
      <c r="A289">
        <v>2005</v>
      </c>
      <c r="B289" t="str">
        <f>VLOOKUP(C289,Prices!$A:$C,2,FALSE)</f>
        <v>Toby Churchill</v>
      </c>
      <c r="C289" t="s">
        <v>7</v>
      </c>
      <c r="D289">
        <v>1</v>
      </c>
      <c r="E289" s="1">
        <f>VLOOKUP(C289,Prices!$A:$C,3,FALSE)</f>
        <v>3045</v>
      </c>
      <c r="F289" s="1">
        <f>E289*D289</f>
        <v>3045</v>
      </c>
      <c r="G289" t="s">
        <v>192</v>
      </c>
      <c r="H289" t="s">
        <v>191</v>
      </c>
      <c r="J289">
        <v>288</v>
      </c>
    </row>
    <row r="290" spans="1:10">
      <c r="A290">
        <v>2005</v>
      </c>
      <c r="B290" t="str">
        <f>VLOOKUP(C290,Prices!$A:$C,2,FALSE)</f>
        <v>Servox</v>
      </c>
      <c r="C290" t="s">
        <v>74</v>
      </c>
      <c r="D290">
        <v>7</v>
      </c>
      <c r="E290" s="1">
        <f>VLOOKUP(C290,Prices!$A:$C,3,FALSE)</f>
        <v>520</v>
      </c>
      <c r="F290" s="1">
        <f>E290*D290</f>
        <v>3640</v>
      </c>
      <c r="G290" t="s">
        <v>192</v>
      </c>
      <c r="H290" t="s">
        <v>191</v>
      </c>
      <c r="J290">
        <v>289</v>
      </c>
    </row>
    <row r="291" spans="1:10">
      <c r="A291">
        <v>2005</v>
      </c>
      <c r="B291" t="str">
        <f>VLOOKUP(C291,Prices!$A:$C,2,FALSE)</f>
        <v>kapitex</v>
      </c>
      <c r="C291" t="s">
        <v>286</v>
      </c>
      <c r="D291">
        <v>1</v>
      </c>
      <c r="E291" s="1">
        <f>VLOOKUP(C291,Prices!$A:$C,3,FALSE)</f>
        <v>0</v>
      </c>
      <c r="F291" s="1">
        <f>E291*D291</f>
        <v>0</v>
      </c>
      <c r="G291" t="s">
        <v>192</v>
      </c>
      <c r="H291" t="s">
        <v>191</v>
      </c>
      <c r="J291">
        <v>290</v>
      </c>
    </row>
    <row r="292" spans="1:10">
      <c r="A292">
        <v>2006</v>
      </c>
      <c r="B292" t="str">
        <f>VLOOKUP(C292,Prices!$A:$C,2,FALSE)</f>
        <v>Attainment Company Inc</v>
      </c>
      <c r="C292" t="s">
        <v>67</v>
      </c>
      <c r="D292">
        <v>1</v>
      </c>
      <c r="E292" s="1">
        <f>VLOOKUP(C292,Prices!$A:$C,3,FALSE)</f>
        <v>104</v>
      </c>
      <c r="F292" s="1">
        <f>E292*D292</f>
        <v>104</v>
      </c>
      <c r="G292" t="s">
        <v>192</v>
      </c>
      <c r="H292" t="s">
        <v>191</v>
      </c>
      <c r="J292">
        <v>291</v>
      </c>
    </row>
    <row r="293" spans="1:10">
      <c r="A293">
        <v>2006</v>
      </c>
      <c r="B293" t="str">
        <f>VLOOKUP(C293,Prices!$A:$C,2,FALSE)</f>
        <v>Toby Churchill</v>
      </c>
      <c r="C293" t="s">
        <v>7</v>
      </c>
      <c r="D293">
        <v>2</v>
      </c>
      <c r="E293" s="1">
        <f>VLOOKUP(C293,Prices!$A:$C,3,FALSE)</f>
        <v>3045</v>
      </c>
      <c r="F293" s="1">
        <f>E293*D293</f>
        <v>6090</v>
      </c>
      <c r="G293" t="s">
        <v>192</v>
      </c>
      <c r="H293" t="s">
        <v>191</v>
      </c>
      <c r="J293">
        <v>292</v>
      </c>
    </row>
    <row r="294" spans="1:10">
      <c r="A294">
        <v>2006</v>
      </c>
      <c r="B294" t="e">
        <f>VLOOKUP(C294,Prices!$A:$C,2,FALSE)</f>
        <v>#N/A</v>
      </c>
      <c r="C294" t="s">
        <v>187</v>
      </c>
      <c r="D294">
        <v>4</v>
      </c>
      <c r="E294" s="1" t="e">
        <f>VLOOKUP(C294,Prices!$A:$C,3,FALSE)</f>
        <v>#N/A</v>
      </c>
      <c r="F294" s="1" t="e">
        <f>E294*D294</f>
        <v>#N/A</v>
      </c>
      <c r="G294" t="s">
        <v>192</v>
      </c>
      <c r="H294" t="s">
        <v>191</v>
      </c>
      <c r="J294">
        <v>293</v>
      </c>
    </row>
    <row r="295" spans="1:10">
      <c r="A295">
        <v>2007</v>
      </c>
      <c r="B295" t="e">
        <f>VLOOKUP(C295,Prices!$A:$C,2,FALSE)</f>
        <v>#N/A</v>
      </c>
      <c r="C295" t="s">
        <v>189</v>
      </c>
      <c r="D295">
        <v>2</v>
      </c>
      <c r="E295" s="1" t="e">
        <f>VLOOKUP(C295,Prices!$A:$C,3,FALSE)</f>
        <v>#N/A</v>
      </c>
      <c r="F295" s="1" t="e">
        <f>E295*D295</f>
        <v>#N/A</v>
      </c>
      <c r="G295" t="s">
        <v>192</v>
      </c>
      <c r="H295" t="s">
        <v>191</v>
      </c>
      <c r="J295">
        <v>294</v>
      </c>
    </row>
    <row r="296" spans="1:10">
      <c r="A296">
        <v>2007</v>
      </c>
      <c r="B296" t="e">
        <f>VLOOKUP(C296,Prices!$A:$C,2,FALSE)</f>
        <v>#N/A</v>
      </c>
      <c r="C296" t="s">
        <v>190</v>
      </c>
      <c r="D296">
        <v>1</v>
      </c>
      <c r="E296" s="1" t="e">
        <f>VLOOKUP(C296,Prices!$A:$C,3,FALSE)</f>
        <v>#N/A</v>
      </c>
      <c r="F296" s="1" t="e">
        <f>E296*D296</f>
        <v>#N/A</v>
      </c>
      <c r="G296" t="s">
        <v>192</v>
      </c>
      <c r="H296" t="s">
        <v>191</v>
      </c>
      <c r="J296">
        <v>295</v>
      </c>
    </row>
    <row r="297" spans="1:10">
      <c r="A297">
        <v>2007</v>
      </c>
      <c r="B297" t="str">
        <f>VLOOKUP(C297,Prices!$A:$C,2,FALSE)</f>
        <v>Attainment Company Inc</v>
      </c>
      <c r="C297" t="s">
        <v>275</v>
      </c>
      <c r="D297">
        <v>1</v>
      </c>
      <c r="E297" s="1">
        <f>VLOOKUP(C297,Prices!$A:$C,3,FALSE)</f>
        <v>130</v>
      </c>
      <c r="F297" s="1">
        <f>E297*D297</f>
        <v>130</v>
      </c>
      <c r="G297" t="s">
        <v>192</v>
      </c>
      <c r="H297" t="s">
        <v>191</v>
      </c>
      <c r="J297">
        <v>296</v>
      </c>
    </row>
    <row r="298" spans="1:10">
      <c r="A298">
        <v>2007</v>
      </c>
      <c r="B298" t="str">
        <f>VLOOKUP(C298,Prices!$A:$C,2,FALSE)</f>
        <v>Sensory Software International</v>
      </c>
      <c r="C298" t="s">
        <v>315</v>
      </c>
      <c r="D298">
        <v>1</v>
      </c>
      <c r="E298" s="1">
        <f>VLOOKUP(C298,Prices!$A:$C,3,FALSE)</f>
        <v>360</v>
      </c>
      <c r="F298" s="1">
        <f>E298*D298</f>
        <v>360</v>
      </c>
      <c r="G298" t="s">
        <v>192</v>
      </c>
      <c r="H298" t="s">
        <v>191</v>
      </c>
      <c r="J298">
        <v>297</v>
      </c>
    </row>
    <row r="299" spans="1:10">
      <c r="A299">
        <v>2007</v>
      </c>
      <c r="B299" t="e">
        <f>VLOOKUP(C299,Prices!$A:$C,2,FALSE)</f>
        <v>#N/A</v>
      </c>
      <c r="C299" t="s">
        <v>188</v>
      </c>
      <c r="D299">
        <v>1</v>
      </c>
      <c r="E299" s="1" t="e">
        <f>VLOOKUP(C299,Prices!$A:$C,3,FALSE)</f>
        <v>#N/A</v>
      </c>
      <c r="F299" s="1" t="e">
        <f>E299*D299</f>
        <v>#N/A</v>
      </c>
      <c r="G299" t="s">
        <v>192</v>
      </c>
      <c r="H299" t="s">
        <v>191</v>
      </c>
      <c r="J299">
        <v>298</v>
      </c>
    </row>
    <row r="300" spans="1:10">
      <c r="A300">
        <v>2007</v>
      </c>
      <c r="B300" t="e">
        <f>VLOOKUP(C300,Prices!$A:$C,2,FALSE)</f>
        <v>#N/A</v>
      </c>
      <c r="C300" t="s">
        <v>187</v>
      </c>
      <c r="D300">
        <v>2</v>
      </c>
      <c r="E300" s="1" t="e">
        <f>VLOOKUP(C300,Prices!$A:$C,3,FALSE)</f>
        <v>#N/A</v>
      </c>
      <c r="F300" s="1" t="e">
        <f>E300*D300</f>
        <v>#N/A</v>
      </c>
      <c r="G300" t="s">
        <v>192</v>
      </c>
      <c r="H300" t="s">
        <v>191</v>
      </c>
      <c r="J300">
        <v>299</v>
      </c>
    </row>
    <row r="301" spans="1:10">
      <c r="A301">
        <v>2007</v>
      </c>
      <c r="B301" t="str">
        <f>VLOOKUP(C301,Prices!$A:$C,2,FALSE)</f>
        <v>Tobii</v>
      </c>
      <c r="C301" t="s">
        <v>328</v>
      </c>
      <c r="D301">
        <v>1</v>
      </c>
      <c r="E301" s="1">
        <f>VLOOKUP(C301,Prices!$A:$C,3,FALSE)</f>
        <v>12480</v>
      </c>
      <c r="F301" s="1">
        <f>E301*D301</f>
        <v>12480</v>
      </c>
      <c r="G301" t="s">
        <v>192</v>
      </c>
      <c r="H301" t="s">
        <v>191</v>
      </c>
      <c r="J301">
        <v>300</v>
      </c>
    </row>
    <row r="302" spans="1:10">
      <c r="A302">
        <v>2008</v>
      </c>
      <c r="B302" t="str">
        <f>VLOOKUP(C302,Prices!$A:$C,2,FALSE)</f>
        <v>Ablenet</v>
      </c>
      <c r="C302" t="s">
        <v>26</v>
      </c>
      <c r="D302">
        <v>1</v>
      </c>
      <c r="E302" s="1">
        <f>VLOOKUP(C302,Prices!$A:$C,3,FALSE)</f>
        <v>84</v>
      </c>
      <c r="F302" s="1">
        <f>E302*D302</f>
        <v>84</v>
      </c>
      <c r="G302" t="s">
        <v>192</v>
      </c>
      <c r="H302" t="s">
        <v>191</v>
      </c>
      <c r="J302">
        <v>301</v>
      </c>
    </row>
    <row r="303" spans="1:10">
      <c r="A303">
        <v>2008</v>
      </c>
      <c r="B303" t="str">
        <f>VLOOKUP(C303,Prices!$A:$C,2,FALSE)</f>
        <v>Dynavox</v>
      </c>
      <c r="C303" s="6" t="s">
        <v>50</v>
      </c>
      <c r="D303">
        <v>1</v>
      </c>
      <c r="E303" s="1">
        <f>VLOOKUP(C303,Prices!$A:$C,3,FALSE)</f>
        <v>7044.13</v>
      </c>
      <c r="F303" s="1">
        <f>E303*D303</f>
        <v>7044.13</v>
      </c>
      <c r="G303" t="s">
        <v>192</v>
      </c>
      <c r="H303" t="s">
        <v>191</v>
      </c>
      <c r="J303">
        <v>302</v>
      </c>
    </row>
    <row r="304" spans="1:10">
      <c r="A304">
        <v>2008</v>
      </c>
      <c r="B304" t="str">
        <f>VLOOKUP(C304,Prices!$A:$C,2,FALSE)</f>
        <v>Toby Churchill</v>
      </c>
      <c r="C304" t="s">
        <v>7</v>
      </c>
      <c r="D304">
        <v>1</v>
      </c>
      <c r="E304" s="1">
        <f>VLOOKUP(C304,Prices!$A:$C,3,FALSE)</f>
        <v>3045</v>
      </c>
      <c r="F304" s="1">
        <f>E304*D304</f>
        <v>3045</v>
      </c>
      <c r="G304" t="s">
        <v>192</v>
      </c>
      <c r="H304" t="s">
        <v>191</v>
      </c>
      <c r="J304">
        <v>303</v>
      </c>
    </row>
    <row r="305" spans="1:10">
      <c r="A305">
        <v>2009</v>
      </c>
      <c r="B305" t="e">
        <f>VLOOKUP(C305,Prices!$A:$C,2,FALSE)</f>
        <v>#N/A</v>
      </c>
      <c r="C305" t="s">
        <v>193</v>
      </c>
      <c r="D305">
        <v>1</v>
      </c>
      <c r="E305" s="1" t="e">
        <f>VLOOKUP(C305,Prices!$A:$C,3,FALSE)</f>
        <v>#N/A</v>
      </c>
      <c r="F305" s="1" t="e">
        <f>E305*D305</f>
        <v>#N/A</v>
      </c>
      <c r="G305" t="s">
        <v>192</v>
      </c>
      <c r="H305" t="s">
        <v>191</v>
      </c>
      <c r="J305">
        <v>304</v>
      </c>
    </row>
    <row r="306" spans="1:10">
      <c r="A306">
        <v>2009</v>
      </c>
      <c r="B306" t="str">
        <f>VLOOKUP(C306,Prices!$A:$C,2,FALSE)</f>
        <v>Liberator</v>
      </c>
      <c r="C306" t="s">
        <v>28</v>
      </c>
      <c r="D306">
        <v>1</v>
      </c>
      <c r="E306" s="1">
        <f>VLOOKUP(C306,Prices!$A:$C,3,FALSE)</f>
        <v>0</v>
      </c>
      <c r="F306" s="1">
        <f>E306*D306</f>
        <v>0</v>
      </c>
      <c r="G306" t="s">
        <v>192</v>
      </c>
      <c r="H306" t="s">
        <v>191</v>
      </c>
      <c r="J306">
        <v>305</v>
      </c>
    </row>
    <row r="307" spans="1:10">
      <c r="A307">
        <v>2009</v>
      </c>
      <c r="B307" t="str">
        <f>VLOOKUP(C307,Prices!$A:$C,2,FALSE)</f>
        <v>Toby Churchill</v>
      </c>
      <c r="C307" t="s">
        <v>6</v>
      </c>
      <c r="D307">
        <v>2</v>
      </c>
      <c r="E307" s="1">
        <f>VLOOKUP(C307,Prices!$A:$C,3,FALSE)</f>
        <v>3300</v>
      </c>
      <c r="F307" s="1">
        <f>E307*D307</f>
        <v>6600</v>
      </c>
      <c r="G307" t="s">
        <v>192</v>
      </c>
      <c r="H307" t="s">
        <v>191</v>
      </c>
      <c r="J307">
        <v>306</v>
      </c>
    </row>
    <row r="308" spans="1:10">
      <c r="A308">
        <v>2009</v>
      </c>
      <c r="B308" t="e">
        <f>VLOOKUP(C308,Prices!$A:$C,2,FALSE)</f>
        <v>#N/A</v>
      </c>
      <c r="C308" t="s">
        <v>194</v>
      </c>
      <c r="D308">
        <v>2</v>
      </c>
      <c r="E308" s="1" t="e">
        <f>VLOOKUP(C308,Prices!$A:$C,3,FALSE)</f>
        <v>#N/A</v>
      </c>
      <c r="F308" s="1" t="e">
        <f>E308*D308</f>
        <v>#N/A</v>
      </c>
      <c r="G308" t="s">
        <v>192</v>
      </c>
      <c r="H308" t="s">
        <v>191</v>
      </c>
      <c r="J308">
        <v>307</v>
      </c>
    </row>
    <row r="309" spans="1:10">
      <c r="A309">
        <v>2009</v>
      </c>
      <c r="B309" t="str">
        <f>VLOOKUP(C309,Prices!$A:$C,2,FALSE)</f>
        <v>Liberator</v>
      </c>
      <c r="C309" t="s">
        <v>60</v>
      </c>
      <c r="D309">
        <v>2</v>
      </c>
      <c r="E309" s="1">
        <f>VLOOKUP(C309,Prices!$A:$C,3,FALSE)</f>
        <v>1794</v>
      </c>
      <c r="F309" s="1">
        <f>E309*D309</f>
        <v>3588</v>
      </c>
      <c r="G309" t="s">
        <v>192</v>
      </c>
      <c r="H309" t="s">
        <v>191</v>
      </c>
      <c r="J309">
        <v>308</v>
      </c>
    </row>
    <row r="310" spans="1:10">
      <c r="A310">
        <v>2009</v>
      </c>
      <c r="B310" t="str">
        <f>VLOOKUP(C310,Prices!$A:$C,2,FALSE)</f>
        <v>Tobii</v>
      </c>
      <c r="C310" t="s">
        <v>325</v>
      </c>
      <c r="D310">
        <v>1</v>
      </c>
      <c r="E310" s="1">
        <f>VLOOKUP(C310,Prices!$A:$C,3,FALSE)</f>
        <v>10275</v>
      </c>
      <c r="F310" s="1">
        <f>E310*D310</f>
        <v>10275</v>
      </c>
      <c r="G310" t="s">
        <v>192</v>
      </c>
      <c r="H310" t="s">
        <v>191</v>
      </c>
      <c r="J310">
        <v>309</v>
      </c>
    </row>
    <row r="311" spans="1:10">
      <c r="A311">
        <v>2010</v>
      </c>
      <c r="B311" t="e">
        <f>VLOOKUP(C311,Prices!$A:$C,2,FALSE)</f>
        <v>#N/A</v>
      </c>
      <c r="C311" t="s">
        <v>195</v>
      </c>
      <c r="D311">
        <v>1</v>
      </c>
      <c r="E311" s="1" t="e">
        <f>VLOOKUP(C311,Prices!$A:$C,3,FALSE)</f>
        <v>#N/A</v>
      </c>
      <c r="F311" s="1" t="e">
        <f>E311*D311</f>
        <v>#N/A</v>
      </c>
      <c r="G311" t="s">
        <v>192</v>
      </c>
      <c r="H311" t="s">
        <v>191</v>
      </c>
      <c r="J311">
        <v>310</v>
      </c>
    </row>
    <row r="312" spans="1:10">
      <c r="A312">
        <v>2010</v>
      </c>
      <c r="B312" t="e">
        <f>VLOOKUP(C312,Prices!$A:$C,2,FALSE)</f>
        <v>#N/A</v>
      </c>
      <c r="C312" t="s">
        <v>196</v>
      </c>
      <c r="D312">
        <v>1</v>
      </c>
      <c r="E312" s="1" t="e">
        <f>VLOOKUP(C312,Prices!$A:$C,3,FALSE)</f>
        <v>#N/A</v>
      </c>
      <c r="F312" s="1" t="e">
        <f>E312*D312</f>
        <v>#N/A</v>
      </c>
      <c r="G312" t="s">
        <v>192</v>
      </c>
      <c r="H312" t="s">
        <v>191</v>
      </c>
      <c r="J312">
        <v>311</v>
      </c>
    </row>
    <row r="313" spans="1:10">
      <c r="A313">
        <v>2010</v>
      </c>
      <c r="B313" t="e">
        <f>VLOOKUP(C313,Prices!$A:$C,2,FALSE)</f>
        <v>#N/A</v>
      </c>
      <c r="C313" t="s">
        <v>197</v>
      </c>
      <c r="D313">
        <v>1</v>
      </c>
      <c r="E313" s="1" t="e">
        <f>VLOOKUP(C313,Prices!$A:$C,3,FALSE)</f>
        <v>#N/A</v>
      </c>
      <c r="F313" s="1" t="e">
        <f>E313*D313</f>
        <v>#N/A</v>
      </c>
      <c r="G313" t="s">
        <v>192</v>
      </c>
      <c r="H313" t="s">
        <v>191</v>
      </c>
      <c r="J313">
        <v>312</v>
      </c>
    </row>
    <row r="314" spans="1:10">
      <c r="A314">
        <v>2010</v>
      </c>
      <c r="B314" t="str">
        <f>VLOOKUP(C314,Prices!$A:$C,2,FALSE)</f>
        <v>Toby Churchill</v>
      </c>
      <c r="C314" t="s">
        <v>7</v>
      </c>
      <c r="D314">
        <v>1</v>
      </c>
      <c r="E314" s="1">
        <f>VLOOKUP(C314,Prices!$A:$C,3,FALSE)</f>
        <v>3045</v>
      </c>
      <c r="F314" s="1">
        <f>E314*D314</f>
        <v>3045</v>
      </c>
      <c r="G314" t="s">
        <v>192</v>
      </c>
      <c r="H314" t="s">
        <v>191</v>
      </c>
      <c r="J314">
        <v>313</v>
      </c>
    </row>
    <row r="315" spans="1:10">
      <c r="A315">
        <v>2010</v>
      </c>
      <c r="B315" t="e">
        <f>VLOOKUP(C315,Prices!$A:$C,2,FALSE)</f>
        <v>#N/A</v>
      </c>
      <c r="C315" t="s">
        <v>198</v>
      </c>
      <c r="D315">
        <v>4</v>
      </c>
      <c r="E315" s="1" t="e">
        <f>VLOOKUP(C315,Prices!$A:$C,3,FALSE)</f>
        <v>#N/A</v>
      </c>
      <c r="F315" s="1" t="e">
        <f>E315*D315</f>
        <v>#N/A</v>
      </c>
      <c r="G315" t="s">
        <v>192</v>
      </c>
      <c r="H315" t="s">
        <v>191</v>
      </c>
      <c r="J315">
        <v>314</v>
      </c>
    </row>
    <row r="316" spans="1:10">
      <c r="A316">
        <v>2010</v>
      </c>
      <c r="B316" t="str">
        <f>VLOOKUP(C316,Prices!$A:$C,2,FALSE)</f>
        <v>Tobii</v>
      </c>
      <c r="C316" t="s">
        <v>325</v>
      </c>
      <c r="D316">
        <v>1</v>
      </c>
      <c r="E316" s="1">
        <f>VLOOKUP(C316,Prices!$A:$C,3,FALSE)</f>
        <v>10275</v>
      </c>
      <c r="F316" s="1">
        <f>E316*D316</f>
        <v>10275</v>
      </c>
      <c r="G316" t="s">
        <v>192</v>
      </c>
      <c r="H316" t="s">
        <v>191</v>
      </c>
      <c r="J316">
        <v>315</v>
      </c>
    </row>
    <row r="317" spans="1:10">
      <c r="A317">
        <v>2010</v>
      </c>
      <c r="B317" t="str">
        <f>VLOOKUP(C317,Prices!$A:$C,2,FALSE)</f>
        <v>Liberator</v>
      </c>
      <c r="C317" t="s">
        <v>17</v>
      </c>
      <c r="D317">
        <v>1</v>
      </c>
      <c r="E317" s="1">
        <f>VLOOKUP(C317,Prices!$A:$C,3,FALSE)</f>
        <v>5994</v>
      </c>
      <c r="F317" s="1">
        <f>E317*D317</f>
        <v>5994</v>
      </c>
      <c r="G317" t="s">
        <v>192</v>
      </c>
      <c r="H317" t="s">
        <v>191</v>
      </c>
      <c r="I317" t="s">
        <v>319</v>
      </c>
      <c r="J317">
        <v>316</v>
      </c>
    </row>
    <row r="318" spans="1:10">
      <c r="A318">
        <v>2011</v>
      </c>
      <c r="B318" t="e">
        <f>VLOOKUP(C318,Prices!$A:$C,2,FALSE)</f>
        <v>#N/A</v>
      </c>
      <c r="C318" t="s">
        <v>199</v>
      </c>
      <c r="D318">
        <v>1</v>
      </c>
      <c r="E318" s="1" t="e">
        <f>VLOOKUP(C318,Prices!$A:$C,3,FALSE)</f>
        <v>#N/A</v>
      </c>
      <c r="F318" s="1" t="e">
        <f>E318*D318</f>
        <v>#N/A</v>
      </c>
      <c r="G318" t="s">
        <v>192</v>
      </c>
      <c r="H318" t="s">
        <v>191</v>
      </c>
      <c r="J318">
        <v>317</v>
      </c>
    </row>
    <row r="319" spans="1:10">
      <c r="A319">
        <v>2011</v>
      </c>
      <c r="B319" t="e">
        <f>VLOOKUP(C319,Prices!$A:$C,2,FALSE)</f>
        <v>#N/A</v>
      </c>
      <c r="C319" t="s">
        <v>200</v>
      </c>
      <c r="D319">
        <v>2</v>
      </c>
      <c r="E319" s="1" t="e">
        <f>VLOOKUP(C319,Prices!$A:$C,3,FALSE)</f>
        <v>#N/A</v>
      </c>
      <c r="F319" s="1" t="e">
        <f>E319*D319</f>
        <v>#N/A</v>
      </c>
      <c r="G319" t="s">
        <v>192</v>
      </c>
      <c r="H319" t="s">
        <v>191</v>
      </c>
      <c r="J319">
        <v>318</v>
      </c>
    </row>
    <row r="320" spans="1:10">
      <c r="A320">
        <v>2011</v>
      </c>
      <c r="B320" t="e">
        <f>VLOOKUP(C320,Prices!$A:$C,2,FALSE)</f>
        <v>#N/A</v>
      </c>
      <c r="C320" t="s">
        <v>201</v>
      </c>
      <c r="D320">
        <v>1</v>
      </c>
      <c r="E320" s="1" t="e">
        <f>VLOOKUP(C320,Prices!$A:$C,3,FALSE)</f>
        <v>#N/A</v>
      </c>
      <c r="F320" s="1" t="e">
        <f>E320*D320</f>
        <v>#N/A</v>
      </c>
      <c r="G320" t="s">
        <v>192</v>
      </c>
      <c r="H320" t="s">
        <v>191</v>
      </c>
      <c r="J320">
        <v>319</v>
      </c>
    </row>
    <row r="321" spans="1:10">
      <c r="A321">
        <v>2011</v>
      </c>
      <c r="B321" t="str">
        <f>VLOOKUP(C321,Prices!$A:$C,2,FALSE)</f>
        <v>Sensory Software International</v>
      </c>
      <c r="C321" t="s">
        <v>315</v>
      </c>
      <c r="D321">
        <v>1</v>
      </c>
      <c r="E321" s="1">
        <f>VLOOKUP(C321,Prices!$A:$C,3,FALSE)</f>
        <v>360</v>
      </c>
      <c r="F321" s="1">
        <f>E321*D321</f>
        <v>360</v>
      </c>
      <c r="G321" t="s">
        <v>192</v>
      </c>
      <c r="H321" t="s">
        <v>191</v>
      </c>
      <c r="J321">
        <v>320</v>
      </c>
    </row>
    <row r="322" spans="1:10">
      <c r="A322">
        <v>2011</v>
      </c>
      <c r="B322" t="e">
        <f>VLOOKUP(C322,Prices!$A:$C,2,FALSE)</f>
        <v>#N/A</v>
      </c>
      <c r="C322" t="s">
        <v>202</v>
      </c>
      <c r="D322">
        <v>1</v>
      </c>
      <c r="E322" s="1" t="e">
        <f>VLOOKUP(C322,Prices!$A:$C,3,FALSE)</f>
        <v>#N/A</v>
      </c>
      <c r="F322" s="1" t="e">
        <f>E322*D322</f>
        <v>#N/A</v>
      </c>
      <c r="G322" t="s">
        <v>192</v>
      </c>
      <c r="H322" t="s">
        <v>191</v>
      </c>
      <c r="J322">
        <v>321</v>
      </c>
    </row>
    <row r="323" spans="1:10">
      <c r="A323">
        <v>2011</v>
      </c>
      <c r="B323" t="e">
        <f>VLOOKUP(C323,Prices!$A:$C,2,FALSE)</f>
        <v>#N/A</v>
      </c>
      <c r="C323" t="s">
        <v>203</v>
      </c>
      <c r="D323">
        <v>1</v>
      </c>
      <c r="E323" s="1" t="e">
        <f>VLOOKUP(C323,Prices!$A:$C,3,FALSE)</f>
        <v>#N/A</v>
      </c>
      <c r="F323" s="1" t="e">
        <f>E323*D323</f>
        <v>#N/A</v>
      </c>
      <c r="G323" t="s">
        <v>192</v>
      </c>
      <c r="H323" t="s">
        <v>191</v>
      </c>
      <c r="J323">
        <v>322</v>
      </c>
    </row>
    <row r="324" spans="1:10">
      <c r="A324">
        <v>2011</v>
      </c>
      <c r="B324" t="e">
        <f>VLOOKUP(C324,Prices!$A:$C,2,FALSE)</f>
        <v>#N/A</v>
      </c>
      <c r="C324" t="s">
        <v>204</v>
      </c>
      <c r="D324">
        <v>2</v>
      </c>
      <c r="E324" s="1" t="e">
        <f>VLOOKUP(C324,Prices!$A:$C,3,FALSE)</f>
        <v>#N/A</v>
      </c>
      <c r="F324" s="1" t="e">
        <f>E324*D324</f>
        <v>#N/A</v>
      </c>
      <c r="G324" t="s">
        <v>192</v>
      </c>
      <c r="H324" t="s">
        <v>191</v>
      </c>
      <c r="J324">
        <v>323</v>
      </c>
    </row>
    <row r="325" spans="1:10">
      <c r="A325">
        <v>2011</v>
      </c>
      <c r="B325" t="e">
        <f>VLOOKUP(C325,Prices!$A:$C,2,FALSE)</f>
        <v>#N/A</v>
      </c>
      <c r="C325" t="s">
        <v>205</v>
      </c>
      <c r="D325">
        <v>1</v>
      </c>
      <c r="E325" s="1" t="e">
        <f>VLOOKUP(C325,Prices!$A:$C,3,FALSE)</f>
        <v>#N/A</v>
      </c>
      <c r="F325" s="1" t="e">
        <f>E325*D325</f>
        <v>#N/A</v>
      </c>
      <c r="G325" t="s">
        <v>192</v>
      </c>
      <c r="H325" t="s">
        <v>191</v>
      </c>
      <c r="J325">
        <v>324</v>
      </c>
    </row>
    <row r="326" spans="1:10">
      <c r="A326">
        <v>2011</v>
      </c>
      <c r="B326" t="e">
        <f>VLOOKUP(C326,Prices!$A:$C,2,FALSE)</f>
        <v>#N/A</v>
      </c>
      <c r="C326" t="s">
        <v>206</v>
      </c>
      <c r="D326">
        <v>5</v>
      </c>
      <c r="E326" s="1" t="e">
        <f>VLOOKUP(C326,Prices!$A:$C,3,FALSE)</f>
        <v>#N/A</v>
      </c>
      <c r="F326" s="1" t="e">
        <f>E326*D326</f>
        <v>#N/A</v>
      </c>
      <c r="G326" t="s">
        <v>192</v>
      </c>
      <c r="H326" t="s">
        <v>191</v>
      </c>
      <c r="J326">
        <v>325</v>
      </c>
    </row>
    <row r="327" spans="1:10">
      <c r="A327">
        <v>2011</v>
      </c>
      <c r="B327" t="e">
        <f>VLOOKUP(C327,Prices!$A:$C,2,FALSE)</f>
        <v>#N/A</v>
      </c>
      <c r="C327" t="s">
        <v>207</v>
      </c>
      <c r="D327">
        <v>2</v>
      </c>
      <c r="E327" s="1" t="e">
        <f>VLOOKUP(C327,Prices!$A:$C,3,FALSE)</f>
        <v>#N/A</v>
      </c>
      <c r="F327" s="1" t="e">
        <f>E327*D327</f>
        <v>#N/A</v>
      </c>
      <c r="G327" t="s">
        <v>192</v>
      </c>
      <c r="H327" t="s">
        <v>191</v>
      </c>
      <c r="J327">
        <v>326</v>
      </c>
    </row>
    <row r="328" spans="1:10">
      <c r="A328">
        <v>2011</v>
      </c>
      <c r="B328" t="str">
        <f>VLOOKUP(C328,Prices!$A:$C,2,FALSE)</f>
        <v>Toby Churchill</v>
      </c>
      <c r="C328" t="s">
        <v>6</v>
      </c>
      <c r="D328">
        <v>1</v>
      </c>
      <c r="E328" s="1">
        <f>VLOOKUP(C328,Prices!$A:$C,3,FALSE)</f>
        <v>3300</v>
      </c>
      <c r="F328" s="1">
        <f>E328*D328</f>
        <v>3300</v>
      </c>
      <c r="G328" t="s">
        <v>192</v>
      </c>
      <c r="H328" t="s">
        <v>191</v>
      </c>
      <c r="J328">
        <v>327</v>
      </c>
    </row>
    <row r="329" spans="1:10">
      <c r="A329">
        <v>2011</v>
      </c>
      <c r="B329" t="str">
        <f>VLOOKUP(C329,Prices!$A:$C,2,FALSE)</f>
        <v>Toby Churchill</v>
      </c>
      <c r="C329" t="s">
        <v>6</v>
      </c>
      <c r="D329">
        <v>1</v>
      </c>
      <c r="E329" s="1">
        <f>VLOOKUP(C329,Prices!$A:$C,3,FALSE)</f>
        <v>3300</v>
      </c>
      <c r="F329" s="1">
        <f>E329*D329</f>
        <v>3300</v>
      </c>
      <c r="G329" t="s">
        <v>192</v>
      </c>
      <c r="H329" t="s">
        <v>191</v>
      </c>
      <c r="J329">
        <v>328</v>
      </c>
    </row>
    <row r="330" spans="1:10">
      <c r="A330">
        <v>2011</v>
      </c>
      <c r="B330" t="e">
        <f>VLOOKUP(C330,Prices!$A:$C,2,FALSE)</f>
        <v>#N/A</v>
      </c>
      <c r="C330" t="s">
        <v>208</v>
      </c>
      <c r="D330">
        <v>1</v>
      </c>
      <c r="E330" s="1" t="e">
        <f>VLOOKUP(C330,Prices!$A:$C,3,FALSE)</f>
        <v>#N/A</v>
      </c>
      <c r="F330" s="1" t="e">
        <f>E330*D330</f>
        <v>#N/A</v>
      </c>
      <c r="G330" t="s">
        <v>192</v>
      </c>
      <c r="H330" t="s">
        <v>191</v>
      </c>
      <c r="J330">
        <v>329</v>
      </c>
    </row>
    <row r="331" spans="1:10">
      <c r="A331">
        <v>2011</v>
      </c>
      <c r="B331" t="str">
        <f>VLOOKUP(C331,Prices!$A:$C,2,FALSE)</f>
        <v>Apple</v>
      </c>
      <c r="C331" t="s">
        <v>385</v>
      </c>
      <c r="D331">
        <v>1</v>
      </c>
      <c r="E331" s="1">
        <f>VLOOKUP(C331,Prices!$A:$C,3,FALSE)</f>
        <v>109.99</v>
      </c>
      <c r="F331" s="1">
        <f>E331*D331</f>
        <v>109.99</v>
      </c>
      <c r="G331" t="s">
        <v>192</v>
      </c>
      <c r="H331" t="s">
        <v>191</v>
      </c>
      <c r="J331">
        <v>330</v>
      </c>
    </row>
    <row r="332" spans="1:10">
      <c r="A332">
        <v>2011</v>
      </c>
      <c r="B332" t="str">
        <f>VLOOKUP(C332,Prices!$A:$C,2,FALSE)</f>
        <v>SmartNav</v>
      </c>
      <c r="C332" t="s">
        <v>364</v>
      </c>
      <c r="D332">
        <v>1</v>
      </c>
      <c r="E332" s="1">
        <f>VLOOKUP(C332,Prices!$A:$C,3,FALSE)</f>
        <v>500</v>
      </c>
      <c r="F332" s="1">
        <f>E332*D332</f>
        <v>500</v>
      </c>
      <c r="G332" t="s">
        <v>192</v>
      </c>
      <c r="H332" t="s">
        <v>191</v>
      </c>
      <c r="J332">
        <v>331</v>
      </c>
    </row>
    <row r="333" spans="1:10">
      <c r="A333">
        <v>2011</v>
      </c>
      <c r="B333" t="str">
        <f>VLOOKUP(C333,Prices!$A:$C,2,FALSE)</f>
        <v>Textlink</v>
      </c>
      <c r="C333" t="s">
        <v>333</v>
      </c>
      <c r="D333">
        <v>2</v>
      </c>
      <c r="E333" s="1">
        <f>VLOOKUP(C333,Prices!$A:$C,3,FALSE)</f>
        <v>235</v>
      </c>
      <c r="F333" s="1">
        <f>E333*D333</f>
        <v>470</v>
      </c>
      <c r="G333" t="s">
        <v>192</v>
      </c>
      <c r="H333" t="s">
        <v>191</v>
      </c>
      <c r="J333">
        <v>332</v>
      </c>
    </row>
    <row r="334" spans="1:10">
      <c r="A334">
        <v>2011</v>
      </c>
      <c r="B334" t="str">
        <f>VLOOKUP(C334,Prices!$A:$C,2,FALSE)</f>
        <v>Tobii</v>
      </c>
      <c r="C334" t="s">
        <v>325</v>
      </c>
      <c r="D334">
        <v>1</v>
      </c>
      <c r="E334" s="1">
        <f>VLOOKUP(C334,Prices!$A:$C,3,FALSE)</f>
        <v>10275</v>
      </c>
      <c r="F334" s="1">
        <f>E334*D334</f>
        <v>10275</v>
      </c>
      <c r="G334" t="s">
        <v>192</v>
      </c>
      <c r="H334" t="s">
        <v>191</v>
      </c>
      <c r="J334">
        <v>333</v>
      </c>
    </row>
    <row r="335" spans="1:10">
      <c r="A335">
        <v>2006</v>
      </c>
      <c r="B335" t="str">
        <f>VLOOKUP(C335,Prices!$A:$C,2,FALSE)</f>
        <v>Servox</v>
      </c>
      <c r="C335" t="s">
        <v>74</v>
      </c>
      <c r="D335">
        <v>2</v>
      </c>
      <c r="E335" s="1">
        <f>VLOOKUP(C335,Prices!$A:$C,3,FALSE)</f>
        <v>520</v>
      </c>
      <c r="F335" s="1">
        <f>E335*D335</f>
        <v>1040</v>
      </c>
      <c r="G335" t="s">
        <v>210</v>
      </c>
      <c r="H335" t="s">
        <v>209</v>
      </c>
      <c r="J335">
        <v>334</v>
      </c>
    </row>
    <row r="336" spans="1:10">
      <c r="A336">
        <v>2006</v>
      </c>
      <c r="B336" t="str">
        <f>VLOOKUP(C336,Prices!$A:$C,2,FALSE)</f>
        <v>Ablenet</v>
      </c>
      <c r="C336" t="s">
        <v>26</v>
      </c>
      <c r="D336">
        <v>1</v>
      </c>
      <c r="E336" s="1">
        <f>VLOOKUP(C336,Prices!$A:$C,3,FALSE)</f>
        <v>84</v>
      </c>
      <c r="F336" s="1">
        <f>E336*D336</f>
        <v>84</v>
      </c>
      <c r="G336" t="s">
        <v>210</v>
      </c>
      <c r="H336" t="s">
        <v>209</v>
      </c>
      <c r="J336">
        <v>335</v>
      </c>
    </row>
    <row r="337" spans="1:10">
      <c r="A337">
        <v>2006</v>
      </c>
      <c r="B337" t="str">
        <f>VLOOKUP(C337,Prices!$A:$C,2,FALSE)</f>
        <v>Dynavox</v>
      </c>
      <c r="C337" t="s">
        <v>103</v>
      </c>
      <c r="D337">
        <v>1</v>
      </c>
      <c r="E337" s="1">
        <f>VLOOKUP(C337,Prices!$A:$C,3,FALSE)</f>
        <v>0</v>
      </c>
      <c r="F337" s="1">
        <f>E337*D337</f>
        <v>0</v>
      </c>
      <c r="G337" t="s">
        <v>210</v>
      </c>
      <c r="H337" t="s">
        <v>209</v>
      </c>
      <c r="J337">
        <v>336</v>
      </c>
    </row>
    <row r="338" spans="1:10">
      <c r="A338">
        <v>2006</v>
      </c>
      <c r="B338" t="str">
        <f>VLOOKUP(C338,Prices!$A:$C,2,FALSE)</f>
        <v>Ablenet</v>
      </c>
      <c r="C338" t="s">
        <v>302</v>
      </c>
      <c r="D338">
        <v>2</v>
      </c>
      <c r="E338" s="1">
        <f>VLOOKUP(C338,Prices!$A:$C,3,FALSE)</f>
        <v>149.35</v>
      </c>
      <c r="F338" s="1">
        <f>E338*D338</f>
        <v>298.7</v>
      </c>
      <c r="G338" t="s">
        <v>210</v>
      </c>
      <c r="H338" t="s">
        <v>209</v>
      </c>
      <c r="J338">
        <v>337</v>
      </c>
    </row>
    <row r="339" spans="1:10">
      <c r="A339">
        <v>2006</v>
      </c>
      <c r="B339" t="e">
        <f>VLOOKUP(C339,Prices!$A:$C,2,FALSE)</f>
        <v>#N/A</v>
      </c>
      <c r="C339" t="s">
        <v>211</v>
      </c>
      <c r="D339">
        <v>1</v>
      </c>
      <c r="E339" s="1" t="e">
        <f>VLOOKUP(C339,Prices!$A:$C,3,FALSE)</f>
        <v>#N/A</v>
      </c>
      <c r="F339" s="1" t="e">
        <f>E339*D339</f>
        <v>#N/A</v>
      </c>
      <c r="G339" t="s">
        <v>210</v>
      </c>
      <c r="H339" t="s">
        <v>209</v>
      </c>
      <c r="J339">
        <v>338</v>
      </c>
    </row>
    <row r="340" spans="1:10">
      <c r="A340">
        <v>2006</v>
      </c>
      <c r="B340" t="e">
        <f>VLOOKUP(C340,Prices!$A:$C,2,FALSE)</f>
        <v>#N/A</v>
      </c>
      <c r="C340" t="s">
        <v>212</v>
      </c>
      <c r="D340">
        <v>1</v>
      </c>
      <c r="E340" s="1" t="e">
        <f>VLOOKUP(C340,Prices!$A:$C,3,FALSE)</f>
        <v>#N/A</v>
      </c>
      <c r="F340" s="1" t="e">
        <f>E340*D340</f>
        <v>#N/A</v>
      </c>
      <c r="G340" t="s">
        <v>210</v>
      </c>
      <c r="H340" t="s">
        <v>209</v>
      </c>
      <c r="J340">
        <v>339</v>
      </c>
    </row>
    <row r="341" spans="1:10">
      <c r="A341">
        <v>2006</v>
      </c>
      <c r="B341" t="str">
        <f>VLOOKUP(C341,Prices!$A:$C,2,FALSE)</f>
        <v>Toby Churchill</v>
      </c>
      <c r="C341" t="s">
        <v>40</v>
      </c>
      <c r="D341">
        <v>5</v>
      </c>
      <c r="E341" s="1">
        <f>VLOOKUP(C341,Prices!$A:$C,3,FALSE)</f>
        <v>2930</v>
      </c>
      <c r="F341" s="1">
        <f>E341*D341</f>
        <v>14650</v>
      </c>
      <c r="G341" t="s">
        <v>210</v>
      </c>
      <c r="H341" t="s">
        <v>209</v>
      </c>
      <c r="J341">
        <v>340</v>
      </c>
    </row>
    <row r="342" spans="1:10">
      <c r="A342">
        <v>2006</v>
      </c>
      <c r="B342" t="str">
        <f>VLOOKUP(C342,Prices!$A:$C,2,FALSE)</f>
        <v>Inclusive</v>
      </c>
      <c r="C342" t="s">
        <v>354</v>
      </c>
      <c r="D342">
        <v>2</v>
      </c>
      <c r="E342" s="1">
        <f>VLOOKUP(C342,Prices!$A:$C,3,FALSE)</f>
        <v>30</v>
      </c>
      <c r="F342" s="1">
        <f>E342*D342</f>
        <v>60</v>
      </c>
      <c r="G342" t="s">
        <v>210</v>
      </c>
      <c r="H342" t="s">
        <v>209</v>
      </c>
      <c r="J342">
        <v>341</v>
      </c>
    </row>
    <row r="343" spans="1:10">
      <c r="A343">
        <v>2006</v>
      </c>
      <c r="B343" t="e">
        <f>VLOOKUP(C343,Prices!$A:$C,2,FALSE)</f>
        <v>#N/A</v>
      </c>
      <c r="C343" t="s">
        <v>213</v>
      </c>
      <c r="D343">
        <v>1</v>
      </c>
      <c r="E343" s="1" t="e">
        <f>VLOOKUP(C343,Prices!$A:$C,3,FALSE)</f>
        <v>#N/A</v>
      </c>
      <c r="F343" s="1" t="e">
        <f>E343*D343</f>
        <v>#N/A</v>
      </c>
      <c r="G343" t="s">
        <v>210</v>
      </c>
      <c r="H343" t="s">
        <v>209</v>
      </c>
      <c r="J343">
        <v>342</v>
      </c>
    </row>
    <row r="344" spans="1:10">
      <c r="A344">
        <v>2006</v>
      </c>
      <c r="B344" t="e">
        <f>VLOOKUP(C344,Prices!$A:$C,2,FALSE)</f>
        <v>#N/A</v>
      </c>
      <c r="C344" t="s">
        <v>214</v>
      </c>
      <c r="D344">
        <v>1</v>
      </c>
      <c r="E344" s="1" t="e">
        <f>VLOOKUP(C344,Prices!$A:$C,3,FALSE)</f>
        <v>#N/A</v>
      </c>
      <c r="F344" s="1" t="e">
        <f>E344*D344</f>
        <v>#N/A</v>
      </c>
      <c r="G344" t="s">
        <v>210</v>
      </c>
      <c r="H344" t="s">
        <v>209</v>
      </c>
      <c r="J344">
        <v>343</v>
      </c>
    </row>
    <row r="345" spans="1:10">
      <c r="A345">
        <v>2006</v>
      </c>
      <c r="B345" t="str">
        <f>VLOOKUP(C345,Prices!$A:$C,2,FALSE)</f>
        <v>Toby Churchill</v>
      </c>
      <c r="C345" t="s">
        <v>371</v>
      </c>
      <c r="D345">
        <v>1</v>
      </c>
      <c r="E345" s="1">
        <f>VLOOKUP(C345,Prices!$A:$C,3,FALSE)</f>
        <v>415</v>
      </c>
      <c r="F345" s="1">
        <f>E345*D345</f>
        <v>415</v>
      </c>
      <c r="G345" t="s">
        <v>210</v>
      </c>
      <c r="H345" t="s">
        <v>209</v>
      </c>
      <c r="J345">
        <v>344</v>
      </c>
    </row>
    <row r="346" spans="1:10">
      <c r="A346">
        <v>2006</v>
      </c>
      <c r="B346" t="str">
        <f>VLOOKUP(C346,Prices!$A:$C,2,FALSE)</f>
        <v>Ablenet</v>
      </c>
      <c r="C346" t="s">
        <v>26</v>
      </c>
      <c r="D346">
        <v>5</v>
      </c>
      <c r="E346" s="1">
        <f>VLOOKUP(C346,Prices!$A:$C,3,FALSE)</f>
        <v>84</v>
      </c>
      <c r="F346" s="1">
        <f>E346*D346</f>
        <v>420</v>
      </c>
      <c r="G346" t="s">
        <v>210</v>
      </c>
      <c r="H346" t="s">
        <v>209</v>
      </c>
      <c r="J346">
        <v>345</v>
      </c>
    </row>
    <row r="347" spans="1:10">
      <c r="A347">
        <v>2006</v>
      </c>
      <c r="B347" t="str">
        <f>VLOOKUP(C347,Prices!$A:$C,2,FALSE)</f>
        <v>Ablenet</v>
      </c>
      <c r="C347" s="4" t="s">
        <v>393</v>
      </c>
      <c r="D347">
        <v>2</v>
      </c>
      <c r="E347" s="1">
        <f>VLOOKUP(C347,Prices!$A:$C,3,FALSE)</f>
        <v>135</v>
      </c>
      <c r="F347" s="1">
        <f>E347*D347</f>
        <v>270</v>
      </c>
      <c r="G347" t="s">
        <v>210</v>
      </c>
      <c r="H347" t="s">
        <v>209</v>
      </c>
      <c r="J347">
        <v>346</v>
      </c>
    </row>
    <row r="348" spans="1:10">
      <c r="A348">
        <v>2006</v>
      </c>
      <c r="B348" t="str">
        <f>VLOOKUP(C348,Prices!$A:$C,2,FALSE)</f>
        <v>Saltillo</v>
      </c>
      <c r="C348" t="s">
        <v>96</v>
      </c>
      <c r="D348">
        <v>2</v>
      </c>
      <c r="E348" s="1">
        <f>VLOOKUP(C348,Prices!$A:$C,3,FALSE)</f>
        <v>320.2</v>
      </c>
      <c r="F348" s="1">
        <f>E348*D348</f>
        <v>640.4</v>
      </c>
      <c r="G348" t="s">
        <v>210</v>
      </c>
      <c r="H348" t="s">
        <v>209</v>
      </c>
      <c r="J348">
        <v>347</v>
      </c>
    </row>
    <row r="349" spans="1:10">
      <c r="A349">
        <v>2006</v>
      </c>
      <c r="B349" t="str">
        <f>VLOOKUP(C349,Prices!$A:$C,2,FALSE)</f>
        <v>Inclusive</v>
      </c>
      <c r="C349" t="s">
        <v>354</v>
      </c>
      <c r="D349">
        <v>2</v>
      </c>
      <c r="E349" s="1">
        <f>VLOOKUP(C349,Prices!$A:$C,3,FALSE)</f>
        <v>30</v>
      </c>
      <c r="F349" s="1">
        <f>E349*D349</f>
        <v>60</v>
      </c>
      <c r="G349" t="s">
        <v>210</v>
      </c>
      <c r="H349" t="s">
        <v>209</v>
      </c>
      <c r="J349">
        <v>348</v>
      </c>
    </row>
    <row r="350" spans="1:10">
      <c r="A350">
        <v>2006</v>
      </c>
      <c r="B350" t="str">
        <f>VLOOKUP(C350,Prices!$A:$C,2,FALSE)</f>
        <v>Ablenet</v>
      </c>
      <c r="C350" t="s">
        <v>288</v>
      </c>
      <c r="D350">
        <v>10</v>
      </c>
      <c r="E350" s="1">
        <f>VLOOKUP(C350,Prices!$A:$C,3,FALSE)</f>
        <v>125</v>
      </c>
      <c r="F350" s="1">
        <f>E350*D350</f>
        <v>1250</v>
      </c>
      <c r="G350" t="s">
        <v>210</v>
      </c>
      <c r="H350" t="s">
        <v>209</v>
      </c>
      <c r="J350">
        <v>349</v>
      </c>
    </row>
    <row r="351" spans="1:10">
      <c r="A351">
        <v>2006</v>
      </c>
      <c r="B351" t="str">
        <f>VLOOKUP(C351,Prices!$A:$C,2,FALSE)</f>
        <v>Ablenet</v>
      </c>
      <c r="C351" t="s">
        <v>302</v>
      </c>
      <c r="D351">
        <v>8</v>
      </c>
      <c r="E351" s="1">
        <f>VLOOKUP(C351,Prices!$A:$C,3,FALSE)</f>
        <v>149.35</v>
      </c>
      <c r="F351" s="1">
        <f>E351*D351</f>
        <v>1194.8</v>
      </c>
      <c r="G351" t="s">
        <v>210</v>
      </c>
      <c r="H351" t="s">
        <v>209</v>
      </c>
      <c r="J351">
        <v>350</v>
      </c>
    </row>
    <row r="352" spans="1:10">
      <c r="A352">
        <v>2006</v>
      </c>
      <c r="B352" t="str">
        <f>VLOOKUP(C352,Prices!$A:$C,2,FALSE)</f>
        <v>AMDi</v>
      </c>
      <c r="C352" t="s">
        <v>334</v>
      </c>
      <c r="D352">
        <v>1</v>
      </c>
      <c r="E352" s="1">
        <f>VLOOKUP(C352,Prices!$A:$C,3,FALSE)</f>
        <v>595</v>
      </c>
      <c r="F352" s="1">
        <f>E352*D352</f>
        <v>595</v>
      </c>
      <c r="G352" t="s">
        <v>210</v>
      </c>
      <c r="H352" t="s">
        <v>209</v>
      </c>
      <c r="J352">
        <v>351</v>
      </c>
    </row>
    <row r="353" spans="1:10">
      <c r="A353">
        <v>2006</v>
      </c>
      <c r="B353" t="str">
        <f>VLOOKUP(C353,Prices!$A:$C,2,FALSE)</f>
        <v>AMDi</v>
      </c>
      <c r="C353" s="4" t="s">
        <v>375</v>
      </c>
      <c r="D353">
        <v>1</v>
      </c>
      <c r="E353" s="1">
        <f>VLOOKUP(C353,Prices!$A:$C,3,FALSE)</f>
        <v>349</v>
      </c>
      <c r="F353" s="1">
        <f>E353*D353</f>
        <v>349</v>
      </c>
      <c r="G353" t="s">
        <v>210</v>
      </c>
      <c r="H353" t="s">
        <v>209</v>
      </c>
      <c r="J353">
        <v>352</v>
      </c>
    </row>
    <row r="354" spans="1:10">
      <c r="A354">
        <v>2006</v>
      </c>
      <c r="B354" t="str">
        <f>VLOOKUP(C354,Prices!$A:$C,2,FALSE)</f>
        <v>Adaptivation</v>
      </c>
      <c r="C354" t="s">
        <v>296</v>
      </c>
      <c r="D354">
        <v>1</v>
      </c>
      <c r="E354" s="1">
        <f>VLOOKUP(C354,Prices!$A:$C,3,FALSE)</f>
        <v>123.26</v>
      </c>
      <c r="F354" s="1">
        <f>E354*D354</f>
        <v>123.26</v>
      </c>
      <c r="G354" t="s">
        <v>210</v>
      </c>
      <c r="H354" t="s">
        <v>209</v>
      </c>
      <c r="J354">
        <v>353</v>
      </c>
    </row>
    <row r="355" spans="1:10">
      <c r="A355">
        <v>2007</v>
      </c>
      <c r="B355" t="str">
        <f>VLOOKUP(C355,Prices!$A:$C,2,FALSE)</f>
        <v>Servox</v>
      </c>
      <c r="C355" t="s">
        <v>74</v>
      </c>
      <c r="D355">
        <v>9</v>
      </c>
      <c r="E355" s="1">
        <f>VLOOKUP(C355,Prices!$A:$C,3,FALSE)</f>
        <v>520</v>
      </c>
      <c r="F355" s="1">
        <f>E355*D355</f>
        <v>4680</v>
      </c>
      <c r="G355" t="s">
        <v>210</v>
      </c>
      <c r="H355" t="s">
        <v>209</v>
      </c>
      <c r="J355">
        <v>354</v>
      </c>
    </row>
    <row r="356" spans="1:10">
      <c r="A356">
        <v>2007</v>
      </c>
      <c r="B356" t="str">
        <f>VLOOKUP(C356,Prices!$A:$C,2,FALSE)</f>
        <v>Ablenet</v>
      </c>
      <c r="C356" s="4" t="s">
        <v>393</v>
      </c>
      <c r="D356">
        <v>1</v>
      </c>
      <c r="E356" s="1">
        <f>VLOOKUP(C356,Prices!$A:$C,3,FALSE)</f>
        <v>135</v>
      </c>
      <c r="F356" s="1">
        <f>E356*D356</f>
        <v>135</v>
      </c>
      <c r="G356" t="s">
        <v>210</v>
      </c>
      <c r="H356" t="s">
        <v>209</v>
      </c>
      <c r="J356">
        <v>355</v>
      </c>
    </row>
    <row r="357" spans="1:10">
      <c r="A357">
        <v>2007</v>
      </c>
      <c r="B357" t="str">
        <f>VLOOKUP(C357,Prices!$A:$C,2,FALSE)</f>
        <v>Toby Churchill</v>
      </c>
      <c r="C357" t="s">
        <v>40</v>
      </c>
      <c r="D357">
        <v>1</v>
      </c>
      <c r="E357" s="1">
        <f>VLOOKUP(C357,Prices!$A:$C,3,FALSE)</f>
        <v>2930</v>
      </c>
      <c r="F357" s="1">
        <f>E357*D357</f>
        <v>2930</v>
      </c>
      <c r="G357" t="s">
        <v>210</v>
      </c>
      <c r="H357" t="s">
        <v>209</v>
      </c>
      <c r="J357">
        <v>356</v>
      </c>
    </row>
    <row r="358" spans="1:10">
      <c r="A358">
        <v>2007</v>
      </c>
      <c r="B358" t="str">
        <f>VLOOKUP(C358,Prices!$A:$C,2,FALSE)</f>
        <v>Toby Churchill</v>
      </c>
      <c r="C358" t="s">
        <v>46</v>
      </c>
      <c r="D358">
        <v>1</v>
      </c>
      <c r="E358" s="1">
        <f>VLOOKUP(C358,Prices!$A:$C,3,FALSE)</f>
        <v>2830</v>
      </c>
      <c r="F358" s="1">
        <f>E358*D358</f>
        <v>2830</v>
      </c>
      <c r="G358" t="s">
        <v>210</v>
      </c>
      <c r="H358" t="s">
        <v>209</v>
      </c>
      <c r="J358">
        <v>357</v>
      </c>
    </row>
    <row r="359" spans="1:10">
      <c r="A359">
        <v>2007</v>
      </c>
      <c r="B359" t="str">
        <f>VLOOKUP(C359,Prices!$A:$C,2,FALSE)</f>
        <v>Ablenet</v>
      </c>
      <c r="C359" t="s">
        <v>302</v>
      </c>
      <c r="D359">
        <v>1</v>
      </c>
      <c r="E359" s="1">
        <f>VLOOKUP(C359,Prices!$A:$C,3,FALSE)</f>
        <v>149.35</v>
      </c>
      <c r="F359" s="1">
        <f>E359*D359</f>
        <v>149.35</v>
      </c>
      <c r="G359" t="s">
        <v>210</v>
      </c>
      <c r="H359" t="s">
        <v>209</v>
      </c>
      <c r="J359">
        <v>358</v>
      </c>
    </row>
    <row r="360" spans="1:10">
      <c r="A360">
        <v>2007</v>
      </c>
      <c r="B360" t="str">
        <f>VLOOKUP(C360,Prices!$A:$C,2,FALSE)</f>
        <v>AMDi</v>
      </c>
      <c r="C360" t="s">
        <v>375</v>
      </c>
      <c r="D360">
        <v>1</v>
      </c>
      <c r="E360" s="1">
        <f>VLOOKUP(C360,Prices!$A:$C,3,FALSE)</f>
        <v>349</v>
      </c>
      <c r="F360" s="1">
        <f>E360*D360</f>
        <v>349</v>
      </c>
      <c r="G360" t="s">
        <v>210</v>
      </c>
      <c r="H360" t="s">
        <v>209</v>
      </c>
      <c r="J360">
        <v>359</v>
      </c>
    </row>
    <row r="361" spans="1:10">
      <c r="A361">
        <v>2007</v>
      </c>
      <c r="B361" t="e">
        <f>VLOOKUP(C361,Prices!$A:$C,2,FALSE)</f>
        <v>#N/A</v>
      </c>
      <c r="C361" t="s">
        <v>215</v>
      </c>
      <c r="D361">
        <v>1</v>
      </c>
      <c r="E361" s="1" t="e">
        <f>VLOOKUP(C361,Prices!$A:$C,3,FALSE)</f>
        <v>#N/A</v>
      </c>
      <c r="F361" s="1" t="e">
        <f>E361*D361</f>
        <v>#N/A</v>
      </c>
      <c r="G361" t="s">
        <v>210</v>
      </c>
      <c r="H361" t="s">
        <v>209</v>
      </c>
      <c r="J361">
        <v>360</v>
      </c>
    </row>
    <row r="362" spans="1:10">
      <c r="A362">
        <v>2007</v>
      </c>
      <c r="B362" t="str">
        <f>VLOOKUP(C362,Prices!$A:$C,2,FALSE)</f>
        <v>Ablenet</v>
      </c>
      <c r="C362" t="s">
        <v>26</v>
      </c>
      <c r="D362">
        <v>4</v>
      </c>
      <c r="E362" s="1">
        <f>VLOOKUP(C362,Prices!$A:$C,3,FALSE)</f>
        <v>84</v>
      </c>
      <c r="F362" s="1">
        <f>E362*D362</f>
        <v>336</v>
      </c>
      <c r="G362" t="s">
        <v>210</v>
      </c>
      <c r="H362" t="s">
        <v>209</v>
      </c>
      <c r="J362">
        <v>361</v>
      </c>
    </row>
    <row r="363" spans="1:10">
      <c r="A363">
        <v>2007</v>
      </c>
      <c r="B363" t="str">
        <f>VLOOKUP(C363,Prices!$A:$C,2,FALSE)</f>
        <v>Ablenet</v>
      </c>
      <c r="C363" t="s">
        <v>298</v>
      </c>
      <c r="D363">
        <v>2</v>
      </c>
      <c r="E363" s="1">
        <f>VLOOKUP(C363,Prices!$A:$C,3,FALSE)</f>
        <v>125</v>
      </c>
      <c r="F363" s="1">
        <f>E363*D363</f>
        <v>250</v>
      </c>
      <c r="G363" t="s">
        <v>210</v>
      </c>
      <c r="H363" t="s">
        <v>209</v>
      </c>
      <c r="J363">
        <v>362</v>
      </c>
    </row>
    <row r="364" spans="1:10">
      <c r="A364">
        <v>2007</v>
      </c>
      <c r="B364" t="str">
        <f>VLOOKUP(C364,Prices!$A:$C,2,FALSE)</f>
        <v>Saltillo</v>
      </c>
      <c r="C364" t="s">
        <v>96</v>
      </c>
      <c r="D364">
        <v>2</v>
      </c>
      <c r="E364" s="1">
        <f>VLOOKUP(C364,Prices!$A:$C,3,FALSE)</f>
        <v>320.2</v>
      </c>
      <c r="F364" s="1">
        <f>E364*D364</f>
        <v>640.4</v>
      </c>
      <c r="G364" t="s">
        <v>210</v>
      </c>
      <c r="H364" t="s">
        <v>209</v>
      </c>
      <c r="J364">
        <v>363</v>
      </c>
    </row>
    <row r="365" spans="1:10">
      <c r="A365">
        <v>2007</v>
      </c>
      <c r="B365" t="str">
        <f>VLOOKUP(C365,Prices!$A:$C,2,FALSE)</f>
        <v>Dynavox</v>
      </c>
      <c r="C365" t="s">
        <v>49</v>
      </c>
      <c r="D365">
        <v>1</v>
      </c>
      <c r="E365" s="1">
        <f>VLOOKUP(C365,Prices!$A:$C,3,FALSE)</f>
        <v>0</v>
      </c>
      <c r="F365" s="1">
        <f>E365*D365</f>
        <v>0</v>
      </c>
      <c r="G365" t="s">
        <v>210</v>
      </c>
      <c r="H365" t="s">
        <v>209</v>
      </c>
      <c r="J365">
        <v>364</v>
      </c>
    </row>
    <row r="366" spans="1:10">
      <c r="A366">
        <v>2007</v>
      </c>
      <c r="B366" t="str">
        <f>VLOOKUP(C366,Prices!$A:$C,2,FALSE)</f>
        <v>Ablenet</v>
      </c>
      <c r="C366" t="s">
        <v>271</v>
      </c>
      <c r="D366">
        <v>1</v>
      </c>
      <c r="E366" s="1">
        <f>VLOOKUP(C366,Prices!$A:$C,3,FALSE)</f>
        <v>95</v>
      </c>
      <c r="F366" s="1">
        <f>E366*D366</f>
        <v>95</v>
      </c>
      <c r="G366" t="s">
        <v>210</v>
      </c>
      <c r="H366" t="s">
        <v>209</v>
      </c>
      <c r="J366">
        <v>365</v>
      </c>
    </row>
    <row r="367" spans="1:10">
      <c r="A367">
        <v>2007</v>
      </c>
      <c r="B367" t="str">
        <f>VLOOKUP(C367,Prices!$A:$C,2,FALSE)</f>
        <v>Ablenet</v>
      </c>
      <c r="C367" t="s">
        <v>298</v>
      </c>
      <c r="D367">
        <v>7</v>
      </c>
      <c r="E367" s="1">
        <f>VLOOKUP(C367,Prices!$A:$C,3,FALSE)</f>
        <v>125</v>
      </c>
      <c r="F367" s="1">
        <f>E367*D367</f>
        <v>875</v>
      </c>
      <c r="G367" t="s">
        <v>210</v>
      </c>
      <c r="H367" t="s">
        <v>209</v>
      </c>
      <c r="J367">
        <v>366</v>
      </c>
    </row>
    <row r="368" spans="1:10">
      <c r="A368">
        <v>2007</v>
      </c>
      <c r="B368" t="str">
        <f>VLOOKUP(C368,Prices!$A:$C,2,FALSE)</f>
        <v>AMDi</v>
      </c>
      <c r="C368" t="s">
        <v>86</v>
      </c>
      <c r="D368">
        <v>1</v>
      </c>
      <c r="E368" s="1">
        <f>VLOOKUP(C368,Prices!$A:$C,3,FALSE)</f>
        <v>199</v>
      </c>
      <c r="F368" s="1">
        <f>E368*D368</f>
        <v>199</v>
      </c>
      <c r="G368" t="s">
        <v>210</v>
      </c>
      <c r="H368" t="s">
        <v>209</v>
      </c>
      <c r="J368">
        <v>367</v>
      </c>
    </row>
    <row r="369" spans="1:10">
      <c r="A369">
        <v>2007</v>
      </c>
      <c r="B369" t="e">
        <f>VLOOKUP(C369,Prices!$A:$C,2,FALSE)</f>
        <v>#N/A</v>
      </c>
      <c r="C369" t="s">
        <v>216</v>
      </c>
      <c r="D369">
        <v>1</v>
      </c>
      <c r="E369" s="1" t="e">
        <f>VLOOKUP(C369,Prices!$A:$C,3,FALSE)</f>
        <v>#N/A</v>
      </c>
      <c r="F369" s="1" t="e">
        <f>E369*D369</f>
        <v>#N/A</v>
      </c>
      <c r="G369" t="s">
        <v>210</v>
      </c>
      <c r="H369" t="s">
        <v>209</v>
      </c>
      <c r="J369">
        <v>368</v>
      </c>
    </row>
    <row r="370" spans="1:10">
      <c r="A370">
        <v>2007</v>
      </c>
      <c r="B370" t="str">
        <f>VLOOKUP(C370,Prices!$A:$C,2,FALSE)</f>
        <v>Ablenet</v>
      </c>
      <c r="C370" t="s">
        <v>302</v>
      </c>
      <c r="D370">
        <v>2</v>
      </c>
      <c r="E370" s="1">
        <f>VLOOKUP(C370,Prices!$A:$C,3,FALSE)</f>
        <v>149.35</v>
      </c>
      <c r="F370" s="1">
        <f>E370*D370</f>
        <v>298.7</v>
      </c>
      <c r="G370" t="s">
        <v>210</v>
      </c>
      <c r="H370" t="s">
        <v>209</v>
      </c>
      <c r="J370">
        <v>369</v>
      </c>
    </row>
    <row r="371" spans="1:10">
      <c r="A371">
        <v>2007</v>
      </c>
      <c r="B371" t="str">
        <f>VLOOKUP(C371,Prices!$A:$C,2,FALSE)</f>
        <v>Inclusive</v>
      </c>
      <c r="C371" t="s">
        <v>180</v>
      </c>
      <c r="D371">
        <v>1</v>
      </c>
      <c r="E371" s="1">
        <f>VLOOKUP(C371,Prices!$A:$C,3,FALSE)</f>
        <v>220</v>
      </c>
      <c r="F371" s="1">
        <f>E371*D371</f>
        <v>220</v>
      </c>
      <c r="G371" t="s">
        <v>210</v>
      </c>
      <c r="H371" t="s">
        <v>209</v>
      </c>
      <c r="J371">
        <v>370</v>
      </c>
    </row>
    <row r="372" spans="1:10">
      <c r="A372">
        <v>2007</v>
      </c>
      <c r="B372" t="str">
        <f>VLOOKUP(C372,Prices!$A:$C,2,FALSE)</f>
        <v>Augmentative Communication Inc.</v>
      </c>
      <c r="C372" t="s">
        <v>62</v>
      </c>
      <c r="D372">
        <v>1</v>
      </c>
      <c r="E372" s="1">
        <f>VLOOKUP(C372,Prices!$A:$C,3,FALSE)</f>
        <v>18.91</v>
      </c>
      <c r="F372" s="1">
        <f>E372*D372</f>
        <v>18.91</v>
      </c>
      <c r="G372" t="s">
        <v>210</v>
      </c>
      <c r="H372" t="s">
        <v>209</v>
      </c>
      <c r="J372">
        <v>371</v>
      </c>
    </row>
    <row r="373" spans="1:10">
      <c r="A373">
        <v>2007</v>
      </c>
      <c r="B373" t="str">
        <f>VLOOKUP(C373,Prices!$A:$C,2,FALSE)</f>
        <v>AMDi</v>
      </c>
      <c r="C373" t="s">
        <v>334</v>
      </c>
      <c r="D373">
        <v>2</v>
      </c>
      <c r="E373" s="1">
        <f>VLOOKUP(C373,Prices!$A:$C,3,FALSE)</f>
        <v>595</v>
      </c>
      <c r="F373" s="1">
        <f>E373*D373</f>
        <v>1190</v>
      </c>
      <c r="G373" t="s">
        <v>210</v>
      </c>
      <c r="H373" t="s">
        <v>209</v>
      </c>
      <c r="J373">
        <v>372</v>
      </c>
    </row>
    <row r="374" spans="1:10">
      <c r="A374">
        <v>2007</v>
      </c>
      <c r="B374" t="str">
        <f>VLOOKUP(C374,Prices!$A:$C,2,FALSE)</f>
        <v>AMDi</v>
      </c>
      <c r="C374" s="4" t="s">
        <v>375</v>
      </c>
      <c r="D374">
        <v>1</v>
      </c>
      <c r="E374" s="1">
        <f>VLOOKUP(C374,Prices!$A:$C,3,FALSE)</f>
        <v>349</v>
      </c>
      <c r="F374" s="1">
        <f>E374*D374</f>
        <v>349</v>
      </c>
      <c r="G374" t="s">
        <v>210</v>
      </c>
      <c r="H374" t="s">
        <v>209</v>
      </c>
      <c r="J374">
        <v>373</v>
      </c>
    </row>
    <row r="375" spans="1:10">
      <c r="A375">
        <v>2007</v>
      </c>
      <c r="B375" t="str">
        <f>VLOOKUP(C375,Prices!$A:$C,2,FALSE)</f>
        <v>Adaptivation</v>
      </c>
      <c r="C375" t="s">
        <v>296</v>
      </c>
      <c r="D375">
        <v>2</v>
      </c>
      <c r="E375" s="1">
        <f>VLOOKUP(C375,Prices!$A:$C,3,FALSE)</f>
        <v>123.26</v>
      </c>
      <c r="F375" s="1">
        <f>E375*D375</f>
        <v>246.52</v>
      </c>
      <c r="G375" t="s">
        <v>210</v>
      </c>
      <c r="H375" t="s">
        <v>209</v>
      </c>
      <c r="J375">
        <v>374</v>
      </c>
    </row>
    <row r="376" spans="1:10">
      <c r="A376">
        <v>2008</v>
      </c>
      <c r="B376" t="e">
        <f>VLOOKUP(C376,Prices!$A:$C,2,FALSE)</f>
        <v>#N/A</v>
      </c>
      <c r="C376" t="s">
        <v>214</v>
      </c>
      <c r="D376">
        <v>1</v>
      </c>
      <c r="E376" s="1" t="e">
        <f>VLOOKUP(C376,Prices!$A:$C,3,FALSE)</f>
        <v>#N/A</v>
      </c>
      <c r="F376" s="1" t="e">
        <f>E376*D376</f>
        <v>#N/A</v>
      </c>
      <c r="G376" t="s">
        <v>210</v>
      </c>
      <c r="H376" t="s">
        <v>209</v>
      </c>
      <c r="J376">
        <v>375</v>
      </c>
    </row>
    <row r="377" spans="1:10">
      <c r="A377">
        <v>2008</v>
      </c>
      <c r="B377" t="str">
        <f>VLOOKUP(C377,Prices!$A:$C,2,FALSE)</f>
        <v>Inclusive</v>
      </c>
      <c r="C377" t="s">
        <v>354</v>
      </c>
      <c r="D377">
        <v>1</v>
      </c>
      <c r="E377" s="1">
        <f>VLOOKUP(C377,Prices!$A:$C,3,FALSE)</f>
        <v>30</v>
      </c>
      <c r="F377" s="1">
        <f>E377*D377</f>
        <v>30</v>
      </c>
      <c r="G377" t="s">
        <v>210</v>
      </c>
      <c r="H377" t="s">
        <v>209</v>
      </c>
      <c r="J377">
        <v>376</v>
      </c>
    </row>
    <row r="378" spans="1:10">
      <c r="A378">
        <v>2008</v>
      </c>
      <c r="B378" t="str">
        <f>VLOOKUP(C378,Prices!$A:$C,2,FALSE)</f>
        <v>Toby Churchill</v>
      </c>
      <c r="C378" t="s">
        <v>40</v>
      </c>
      <c r="D378">
        <v>1</v>
      </c>
      <c r="E378" s="1">
        <f>VLOOKUP(C378,Prices!$A:$C,3,FALSE)</f>
        <v>2930</v>
      </c>
      <c r="F378" s="1">
        <f>E378*D378</f>
        <v>2930</v>
      </c>
      <c r="G378" t="s">
        <v>210</v>
      </c>
      <c r="H378" t="s">
        <v>209</v>
      </c>
      <c r="J378">
        <v>377</v>
      </c>
    </row>
    <row r="379" spans="1:10">
      <c r="A379">
        <v>2008</v>
      </c>
      <c r="B379" t="str">
        <f>VLOOKUP(C379,Prices!$A:$C,2,FALSE)</f>
        <v>Toby Churchill</v>
      </c>
      <c r="C379" t="s">
        <v>6</v>
      </c>
      <c r="D379">
        <v>1</v>
      </c>
      <c r="E379" s="1">
        <f>VLOOKUP(C379,Prices!$A:$C,3,FALSE)</f>
        <v>3300</v>
      </c>
      <c r="F379" s="1">
        <f>E379*D379</f>
        <v>3300</v>
      </c>
      <c r="G379" t="s">
        <v>210</v>
      </c>
      <c r="H379" t="s">
        <v>209</v>
      </c>
      <c r="J379">
        <v>378</v>
      </c>
    </row>
    <row r="380" spans="1:10">
      <c r="A380">
        <v>2008</v>
      </c>
      <c r="B380" t="str">
        <f>VLOOKUP(C380,Prices!$A:$C,2,FALSE)</f>
        <v>Ablenet</v>
      </c>
      <c r="C380" t="s">
        <v>298</v>
      </c>
      <c r="D380">
        <v>1</v>
      </c>
      <c r="E380" s="1">
        <f>VLOOKUP(C380,Prices!$A:$C,3,FALSE)</f>
        <v>125</v>
      </c>
      <c r="F380" s="1">
        <f>E380*D380</f>
        <v>125</v>
      </c>
      <c r="G380" t="s">
        <v>210</v>
      </c>
      <c r="H380" t="s">
        <v>209</v>
      </c>
      <c r="J380">
        <v>379</v>
      </c>
    </row>
    <row r="381" spans="1:10">
      <c r="A381">
        <v>2008</v>
      </c>
      <c r="B381" t="str">
        <f>VLOOKUP(C381,Prices!$A:$C,2,FALSE)</f>
        <v>Inclusive</v>
      </c>
      <c r="C381" t="s">
        <v>217</v>
      </c>
      <c r="D381">
        <v>1</v>
      </c>
      <c r="E381" s="1">
        <f>VLOOKUP(C381,Prices!$A:$C,3,FALSE)</f>
        <v>25</v>
      </c>
      <c r="F381" s="1">
        <f>E381*D381</f>
        <v>25</v>
      </c>
      <c r="G381" t="s">
        <v>210</v>
      </c>
      <c r="H381" t="s">
        <v>209</v>
      </c>
      <c r="J381">
        <v>380</v>
      </c>
    </row>
    <row r="382" spans="1:10">
      <c r="A382">
        <v>2008</v>
      </c>
      <c r="B382" t="e">
        <f>VLOOKUP(C382,Prices!$A:$C,2,FALSE)</f>
        <v>#N/A</v>
      </c>
      <c r="C382" t="s">
        <v>218</v>
      </c>
      <c r="D382">
        <v>1</v>
      </c>
      <c r="E382" s="1" t="e">
        <f>VLOOKUP(C382,Prices!$A:$C,3,FALSE)</f>
        <v>#N/A</v>
      </c>
      <c r="F382" s="1" t="e">
        <f>E382*D382</f>
        <v>#N/A</v>
      </c>
      <c r="G382" t="s">
        <v>210</v>
      </c>
      <c r="H382" t="s">
        <v>209</v>
      </c>
      <c r="J382">
        <v>381</v>
      </c>
    </row>
    <row r="383" spans="1:10">
      <c r="A383">
        <v>2008</v>
      </c>
      <c r="B383" t="str">
        <f>VLOOKUP(C383,Prices!$A:$C,2,FALSE)</f>
        <v>Ablenet</v>
      </c>
      <c r="C383" t="s">
        <v>302</v>
      </c>
      <c r="D383">
        <v>1</v>
      </c>
      <c r="E383" s="1">
        <f>VLOOKUP(C383,Prices!$A:$C,3,FALSE)</f>
        <v>149.35</v>
      </c>
      <c r="F383" s="1">
        <f>E383*D383</f>
        <v>149.35</v>
      </c>
      <c r="G383" t="s">
        <v>210</v>
      </c>
      <c r="H383" t="s">
        <v>209</v>
      </c>
      <c r="J383">
        <v>382</v>
      </c>
    </row>
    <row r="384" spans="1:10">
      <c r="A384">
        <v>2008</v>
      </c>
      <c r="B384" t="e">
        <f>VLOOKUP(C384,Prices!$A:$C,2,FALSE)</f>
        <v>#N/A</v>
      </c>
      <c r="C384" t="s">
        <v>219</v>
      </c>
      <c r="D384">
        <v>1</v>
      </c>
      <c r="E384" s="1" t="e">
        <f>VLOOKUP(C384,Prices!$A:$C,3,FALSE)</f>
        <v>#N/A</v>
      </c>
      <c r="F384" s="1" t="e">
        <f>E384*D384</f>
        <v>#N/A</v>
      </c>
      <c r="G384" t="s">
        <v>210</v>
      </c>
      <c r="H384" t="s">
        <v>209</v>
      </c>
      <c r="J384">
        <v>383</v>
      </c>
    </row>
    <row r="385" spans="1:12">
      <c r="A385">
        <v>2008</v>
      </c>
      <c r="B385" t="str">
        <f>VLOOKUP(C385,Prices!$A:$C,2,FALSE)</f>
        <v>Ablenet</v>
      </c>
      <c r="C385" t="s">
        <v>26</v>
      </c>
      <c r="D385">
        <v>2</v>
      </c>
      <c r="E385" s="1">
        <f>VLOOKUP(C385,Prices!$A:$C,3,FALSE)</f>
        <v>84</v>
      </c>
      <c r="F385" s="1">
        <f>E385*D385</f>
        <v>168</v>
      </c>
      <c r="G385" t="s">
        <v>210</v>
      </c>
      <c r="H385" t="s">
        <v>209</v>
      </c>
      <c r="J385">
        <v>384</v>
      </c>
    </row>
    <row r="386" spans="1:12">
      <c r="A386">
        <v>2008</v>
      </c>
      <c r="B386" t="str">
        <f>VLOOKUP(C386,Prices!$A:$C,2,FALSE)</f>
        <v>Dynavox</v>
      </c>
      <c r="C386" s="6" t="s">
        <v>50</v>
      </c>
      <c r="D386">
        <v>6</v>
      </c>
      <c r="E386" s="1">
        <f>VLOOKUP(C386,Prices!$A:$C,3,FALSE)</f>
        <v>7044.13</v>
      </c>
      <c r="F386" s="1">
        <f>E386*D386</f>
        <v>42264.78</v>
      </c>
      <c r="G386" t="s">
        <v>210</v>
      </c>
      <c r="H386" t="s">
        <v>209</v>
      </c>
      <c r="J386">
        <v>385</v>
      </c>
    </row>
    <row r="387" spans="1:12">
      <c r="A387">
        <v>2008</v>
      </c>
      <c r="B387" t="str">
        <f>VLOOKUP(C387,Prices!$A:$C,2,FALSE)</f>
        <v>Dynavox</v>
      </c>
      <c r="C387" t="s">
        <v>14</v>
      </c>
      <c r="D387">
        <v>4</v>
      </c>
      <c r="E387" s="1">
        <f>VLOOKUP(C387,Prices!$A:$C,3,FALSE)</f>
        <v>6486</v>
      </c>
      <c r="F387" s="1">
        <f>E387*D387</f>
        <v>25944</v>
      </c>
      <c r="G387" t="s">
        <v>210</v>
      </c>
      <c r="H387" t="s">
        <v>209</v>
      </c>
      <c r="J387">
        <v>386</v>
      </c>
    </row>
    <row r="388" spans="1:12">
      <c r="A388">
        <v>2008</v>
      </c>
      <c r="B388" t="str">
        <f>VLOOKUP(C388,Prices!$A:$C,2,FALSE)</f>
        <v>Inclusive</v>
      </c>
      <c r="C388" t="s">
        <v>354</v>
      </c>
      <c r="D388">
        <v>3</v>
      </c>
      <c r="E388" s="1">
        <f>VLOOKUP(C388,Prices!$A:$C,3,FALSE)</f>
        <v>30</v>
      </c>
      <c r="F388" s="1">
        <f>E388*D388</f>
        <v>90</v>
      </c>
      <c r="G388" t="s">
        <v>210</v>
      </c>
      <c r="H388" t="s">
        <v>209</v>
      </c>
      <c r="J388">
        <v>387</v>
      </c>
    </row>
    <row r="389" spans="1:12">
      <c r="A389">
        <v>2008</v>
      </c>
      <c r="B389" t="str">
        <f>VLOOKUP(C389,Prices!$A:$C,2,FALSE)</f>
        <v>Ablenet</v>
      </c>
      <c r="C389" t="s">
        <v>298</v>
      </c>
      <c r="D389">
        <v>6</v>
      </c>
      <c r="E389" s="1">
        <f>VLOOKUP(C389,Prices!$A:$C,3,FALSE)</f>
        <v>125</v>
      </c>
      <c r="F389" s="1">
        <f>E389*D389</f>
        <v>750</v>
      </c>
      <c r="G389" t="s">
        <v>210</v>
      </c>
      <c r="H389" t="s">
        <v>209</v>
      </c>
      <c r="J389">
        <v>388</v>
      </c>
    </row>
    <row r="390" spans="1:12">
      <c r="A390">
        <v>2008</v>
      </c>
      <c r="B390" t="str">
        <f>VLOOKUP(C390,Prices!$A:$C,2,FALSE)</f>
        <v>Ablenet</v>
      </c>
      <c r="C390" t="s">
        <v>302</v>
      </c>
      <c r="D390">
        <v>4</v>
      </c>
      <c r="E390" s="1">
        <f>VLOOKUP(C390,Prices!$A:$C,3,FALSE)</f>
        <v>149.35</v>
      </c>
      <c r="F390" s="1">
        <f>E390*D390</f>
        <v>597.4</v>
      </c>
      <c r="G390" t="s">
        <v>210</v>
      </c>
      <c r="H390" t="s">
        <v>209</v>
      </c>
      <c r="J390">
        <v>389</v>
      </c>
    </row>
    <row r="391" spans="1:12">
      <c r="A391">
        <v>2008</v>
      </c>
      <c r="B391" t="str">
        <f>VLOOKUP(C391,Prices!$A:$C,2,FALSE)</f>
        <v>Ablenet</v>
      </c>
      <c r="C391" t="s">
        <v>75</v>
      </c>
      <c r="D391">
        <v>1</v>
      </c>
      <c r="E391" s="1">
        <f>VLOOKUP(C391,Prices!$A:$C,3,FALSE)</f>
        <v>190</v>
      </c>
      <c r="F391" s="1">
        <f>E391*D391</f>
        <v>190</v>
      </c>
      <c r="G391" t="s">
        <v>210</v>
      </c>
      <c r="H391" t="s">
        <v>209</v>
      </c>
      <c r="J391">
        <v>390</v>
      </c>
    </row>
    <row r="392" spans="1:12">
      <c r="A392">
        <v>2008</v>
      </c>
      <c r="B392" t="str">
        <f>VLOOKUP(C392,Prices!$A:$C,2,FALSE)</f>
        <v>Ablenet</v>
      </c>
      <c r="C392" t="s">
        <v>220</v>
      </c>
      <c r="D392">
        <v>1</v>
      </c>
      <c r="E392" s="1">
        <f>VLOOKUP(C392,Prices!$A:$C,3,FALSE)</f>
        <v>90</v>
      </c>
      <c r="F392" s="1">
        <f>E392*D392</f>
        <v>90</v>
      </c>
      <c r="G392" t="s">
        <v>210</v>
      </c>
      <c r="H392" t="s">
        <v>209</v>
      </c>
      <c r="J392">
        <v>391</v>
      </c>
      <c r="L392" s="2">
        <f>COUNTIF(B:B,"#N/A")</f>
        <v>112</v>
      </c>
    </row>
    <row r="393" spans="1:12">
      <c r="A393">
        <v>2009</v>
      </c>
      <c r="B393" t="str">
        <f>VLOOKUP(C393,Prices!$A:$C,2,FALSE)</f>
        <v>Servox</v>
      </c>
      <c r="C393" t="s">
        <v>74</v>
      </c>
      <c r="D393">
        <v>6</v>
      </c>
      <c r="E393" s="1">
        <f>VLOOKUP(C393,Prices!$A:$C,3,FALSE)</f>
        <v>520</v>
      </c>
      <c r="F393" s="1">
        <f>E393*D393</f>
        <v>3120</v>
      </c>
      <c r="G393" t="s">
        <v>210</v>
      </c>
      <c r="H393" t="s">
        <v>209</v>
      </c>
      <c r="J393">
        <v>392</v>
      </c>
    </row>
    <row r="394" spans="1:12">
      <c r="A394">
        <v>2009</v>
      </c>
      <c r="B394" t="str">
        <f>VLOOKUP(C394,Prices!$A:$C,2,FALSE)</f>
        <v>Space Kraft</v>
      </c>
      <c r="C394" t="s">
        <v>221</v>
      </c>
      <c r="D394">
        <v>1</v>
      </c>
      <c r="E394" s="1">
        <f>VLOOKUP(C394,Prices!$A:$C,3,FALSE)</f>
        <v>39</v>
      </c>
      <c r="F394" s="1">
        <f>E394*D394</f>
        <v>39</v>
      </c>
      <c r="G394" t="s">
        <v>210</v>
      </c>
      <c r="H394" t="s">
        <v>209</v>
      </c>
      <c r="J394">
        <v>393</v>
      </c>
    </row>
    <row r="395" spans="1:12">
      <c r="A395">
        <v>2009</v>
      </c>
      <c r="B395" t="e">
        <f>VLOOKUP(C395,Prices!$A:$C,2,FALSE)</f>
        <v>#N/A</v>
      </c>
      <c r="C395" t="s">
        <v>222</v>
      </c>
      <c r="D395">
        <v>1</v>
      </c>
      <c r="E395" s="1" t="e">
        <f>VLOOKUP(C395,Prices!$A:$C,3,FALSE)</f>
        <v>#N/A</v>
      </c>
      <c r="F395" s="1" t="e">
        <f>E395*D395</f>
        <v>#N/A</v>
      </c>
      <c r="G395" t="s">
        <v>210</v>
      </c>
      <c r="H395" t="s">
        <v>209</v>
      </c>
      <c r="J395">
        <v>394</v>
      </c>
    </row>
    <row r="396" spans="1:12">
      <c r="A396">
        <v>2009</v>
      </c>
      <c r="B396" t="e">
        <f>VLOOKUP(C396,Prices!$A:$C,2,FALSE)</f>
        <v>#N/A</v>
      </c>
      <c r="C396" t="s">
        <v>214</v>
      </c>
      <c r="D396">
        <v>3</v>
      </c>
      <c r="E396" s="1" t="e">
        <f>VLOOKUP(C396,Prices!$A:$C,3,FALSE)</f>
        <v>#N/A</v>
      </c>
      <c r="F396" s="1" t="e">
        <f>E396*D396</f>
        <v>#N/A</v>
      </c>
      <c r="G396" t="s">
        <v>210</v>
      </c>
      <c r="H396" t="s">
        <v>209</v>
      </c>
      <c r="J396">
        <v>395</v>
      </c>
    </row>
    <row r="397" spans="1:12">
      <c r="A397">
        <v>2009</v>
      </c>
      <c r="B397" t="str">
        <f>VLOOKUP(C397,Prices!$A:$C,2,FALSE)</f>
        <v>Toby Churchill</v>
      </c>
      <c r="C397" t="s">
        <v>371</v>
      </c>
      <c r="D397">
        <v>2</v>
      </c>
      <c r="E397" s="1">
        <f>VLOOKUP(C397,Prices!$A:$C,3,FALSE)</f>
        <v>415</v>
      </c>
      <c r="F397" s="1">
        <f>E397*D397</f>
        <v>830</v>
      </c>
      <c r="G397" t="s">
        <v>210</v>
      </c>
      <c r="H397" t="s">
        <v>209</v>
      </c>
      <c r="J397">
        <v>396</v>
      </c>
    </row>
    <row r="398" spans="1:12">
      <c r="A398">
        <v>2009</v>
      </c>
      <c r="B398" t="e">
        <f>VLOOKUP(C398,Prices!$A:$C,2,FALSE)</f>
        <v>#N/A</v>
      </c>
      <c r="C398" t="s">
        <v>223</v>
      </c>
      <c r="D398">
        <v>1</v>
      </c>
      <c r="E398" s="1" t="e">
        <f>VLOOKUP(C398,Prices!$A:$C,3,FALSE)</f>
        <v>#N/A</v>
      </c>
      <c r="F398" s="1" t="e">
        <f>E398*D398</f>
        <v>#N/A</v>
      </c>
      <c r="G398" t="s">
        <v>210</v>
      </c>
      <c r="H398" t="s">
        <v>209</v>
      </c>
      <c r="J398">
        <v>397</v>
      </c>
    </row>
    <row r="399" spans="1:12">
      <c r="A399">
        <v>2010</v>
      </c>
      <c r="B399" t="str">
        <f>VLOOKUP(C399,Prices!$A:$C,2,FALSE)</f>
        <v>Ablenet</v>
      </c>
      <c r="C399" t="s">
        <v>26</v>
      </c>
      <c r="D399">
        <v>2</v>
      </c>
      <c r="E399" s="1">
        <f>VLOOKUP(C399,Prices!$A:$C,3,FALSE)</f>
        <v>84</v>
      </c>
      <c r="F399" s="1">
        <f>E399*D399</f>
        <v>168</v>
      </c>
      <c r="G399" t="s">
        <v>210</v>
      </c>
      <c r="H399" t="s">
        <v>209</v>
      </c>
      <c r="J399">
        <v>398</v>
      </c>
    </row>
    <row r="400" spans="1:12">
      <c r="A400">
        <v>2010</v>
      </c>
      <c r="B400" t="e">
        <f>VLOOKUP(C400,Prices!$A:$C,2,FALSE)</f>
        <v>#N/A</v>
      </c>
      <c r="C400" t="s">
        <v>224</v>
      </c>
      <c r="D400">
        <v>1</v>
      </c>
      <c r="E400" s="1" t="e">
        <f>VLOOKUP(C400,Prices!$A:$C,3,FALSE)</f>
        <v>#N/A</v>
      </c>
      <c r="F400" s="1" t="e">
        <f>E400*D400</f>
        <v>#N/A</v>
      </c>
      <c r="G400" t="s">
        <v>210</v>
      </c>
      <c r="H400" t="s">
        <v>209</v>
      </c>
      <c r="J400">
        <v>399</v>
      </c>
    </row>
    <row r="401" spans="1:10">
      <c r="A401">
        <v>2010</v>
      </c>
      <c r="B401" t="str">
        <f>VLOOKUP(C401,Prices!$A:$C,2,FALSE)</f>
        <v>Ablenet</v>
      </c>
      <c r="C401" t="s">
        <v>298</v>
      </c>
      <c r="D401">
        <v>1</v>
      </c>
      <c r="E401" s="1">
        <f>VLOOKUP(C401,Prices!$A:$C,3,FALSE)</f>
        <v>125</v>
      </c>
      <c r="F401" s="1">
        <f>E401*D401</f>
        <v>125</v>
      </c>
      <c r="G401" t="s">
        <v>210</v>
      </c>
      <c r="H401" t="s">
        <v>209</v>
      </c>
      <c r="J401">
        <v>400</v>
      </c>
    </row>
    <row r="402" spans="1:10">
      <c r="A402">
        <v>2010</v>
      </c>
      <c r="B402" t="str">
        <f>VLOOKUP(C402,Prices!$A:$C,2,FALSE)</f>
        <v>Ablenet</v>
      </c>
      <c r="C402" t="s">
        <v>302</v>
      </c>
      <c r="D402">
        <v>2</v>
      </c>
      <c r="E402" s="1">
        <f>VLOOKUP(C402,Prices!$A:$C,3,FALSE)</f>
        <v>149.35</v>
      </c>
      <c r="F402" s="1">
        <f>E402*D402</f>
        <v>298.7</v>
      </c>
      <c r="G402" t="s">
        <v>210</v>
      </c>
      <c r="H402" t="s">
        <v>209</v>
      </c>
      <c r="J402">
        <v>401</v>
      </c>
    </row>
    <row r="403" spans="1:10">
      <c r="A403">
        <v>2010</v>
      </c>
      <c r="B403" t="str">
        <f>VLOOKUP(C403,Prices!$A:$C,2,FALSE)</f>
        <v>Liberator</v>
      </c>
      <c r="C403" t="s">
        <v>60</v>
      </c>
      <c r="D403">
        <v>5</v>
      </c>
      <c r="E403" s="1">
        <f>VLOOKUP(C403,Prices!$A:$C,3,FALSE)</f>
        <v>1794</v>
      </c>
      <c r="F403" s="1">
        <f>E403*D403</f>
        <v>8970</v>
      </c>
      <c r="G403" t="s">
        <v>210</v>
      </c>
      <c r="H403" t="s">
        <v>209</v>
      </c>
      <c r="J403">
        <v>402</v>
      </c>
    </row>
    <row r="404" spans="1:10">
      <c r="A404">
        <v>2010</v>
      </c>
      <c r="B404" t="str">
        <f>VLOOKUP(C404,Prices!$A:$C,2,FALSE)</f>
        <v>Ablenet</v>
      </c>
      <c r="C404" t="s">
        <v>298</v>
      </c>
      <c r="D404">
        <v>4</v>
      </c>
      <c r="E404" s="1">
        <f>VLOOKUP(C404,Prices!$A:$C,3,FALSE)</f>
        <v>125</v>
      </c>
      <c r="F404" s="1">
        <f>E404*D404</f>
        <v>500</v>
      </c>
      <c r="G404" t="s">
        <v>210</v>
      </c>
      <c r="H404" t="s">
        <v>209</v>
      </c>
      <c r="J404">
        <v>403</v>
      </c>
    </row>
    <row r="405" spans="1:10">
      <c r="A405">
        <v>2010</v>
      </c>
      <c r="B405" t="e">
        <f>VLOOKUP(C405,Prices!$A:$C,2,FALSE)</f>
        <v>#N/A</v>
      </c>
      <c r="C405" t="s">
        <v>219</v>
      </c>
      <c r="D405">
        <v>6</v>
      </c>
      <c r="E405" s="1" t="e">
        <f>VLOOKUP(C405,Prices!$A:$C,3,FALSE)</f>
        <v>#N/A</v>
      </c>
      <c r="F405" s="1" t="e">
        <f>E405*D405</f>
        <v>#N/A</v>
      </c>
      <c r="G405" t="s">
        <v>210</v>
      </c>
      <c r="H405" t="s">
        <v>209</v>
      </c>
      <c r="J405">
        <v>404</v>
      </c>
    </row>
    <row r="406" spans="1:10">
      <c r="A406">
        <v>2010</v>
      </c>
      <c r="B406" t="e">
        <f>VLOOKUP(C406,Prices!$A:$C,2,FALSE)</f>
        <v>#N/A</v>
      </c>
      <c r="C406" t="s">
        <v>225</v>
      </c>
      <c r="D406">
        <v>4</v>
      </c>
      <c r="E406" s="1" t="e">
        <f>VLOOKUP(C406,Prices!$A:$C,3,FALSE)</f>
        <v>#N/A</v>
      </c>
      <c r="F406" s="1" t="e">
        <f>E406*D406</f>
        <v>#N/A</v>
      </c>
      <c r="G406" t="s">
        <v>210</v>
      </c>
      <c r="H406" t="s">
        <v>209</v>
      </c>
      <c r="J406">
        <v>405</v>
      </c>
    </row>
    <row r="407" spans="1:10">
      <c r="A407">
        <v>2010</v>
      </c>
      <c r="B407" t="str">
        <f>VLOOKUP(C407,Prices!$A:$C,2,FALSE)</f>
        <v>Inclusive</v>
      </c>
      <c r="C407" t="s">
        <v>217</v>
      </c>
      <c r="D407">
        <v>2</v>
      </c>
      <c r="E407" s="1">
        <f>VLOOKUP(C407,Prices!$A:$C,3,FALSE)</f>
        <v>25</v>
      </c>
      <c r="F407" s="1">
        <f>E407*D407</f>
        <v>50</v>
      </c>
      <c r="G407" t="s">
        <v>210</v>
      </c>
      <c r="H407" t="s">
        <v>209</v>
      </c>
      <c r="J407">
        <v>406</v>
      </c>
    </row>
    <row r="408" spans="1:10">
      <c r="A408">
        <v>2010</v>
      </c>
      <c r="B408" t="e">
        <f>VLOOKUP(C408,Prices!$A:$C,2,FALSE)</f>
        <v>#N/A</v>
      </c>
      <c r="C408" t="s">
        <v>226</v>
      </c>
      <c r="D408">
        <v>1</v>
      </c>
      <c r="E408" s="1" t="e">
        <f>VLOOKUP(C408,Prices!$A:$C,3,FALSE)</f>
        <v>#N/A</v>
      </c>
      <c r="F408" s="1" t="e">
        <f>E408*D408</f>
        <v>#N/A</v>
      </c>
      <c r="G408" t="s">
        <v>210</v>
      </c>
      <c r="H408" t="s">
        <v>209</v>
      </c>
      <c r="J408">
        <v>407</v>
      </c>
    </row>
    <row r="409" spans="1:10">
      <c r="A409">
        <v>2006</v>
      </c>
      <c r="B409" t="str">
        <f>VLOOKUP(C409,Prices!$A:$C,2,FALSE)</f>
        <v>Toby Churchill</v>
      </c>
      <c r="C409" t="s">
        <v>40</v>
      </c>
      <c r="D409">
        <v>3</v>
      </c>
      <c r="E409" s="1">
        <f>VLOOKUP(C409,Prices!$A:$C,3,FALSE)</f>
        <v>2930</v>
      </c>
      <c r="F409" s="1">
        <f>E409*D409</f>
        <v>8790</v>
      </c>
      <c r="G409" t="s">
        <v>233</v>
      </c>
      <c r="H409" t="s">
        <v>232</v>
      </c>
      <c r="J409">
        <v>408</v>
      </c>
    </row>
    <row r="410" spans="1:10">
      <c r="A410">
        <v>2007</v>
      </c>
      <c r="B410" t="str">
        <f>VLOOKUP(C410,Prices!$A:$C,2,FALSE)</f>
        <v>Liberator</v>
      </c>
      <c r="C410" t="s">
        <v>28</v>
      </c>
      <c r="D410">
        <v>1</v>
      </c>
      <c r="E410" s="1">
        <f>VLOOKUP(C410,Prices!$A:$C,3,FALSE)</f>
        <v>0</v>
      </c>
      <c r="F410" s="1">
        <f>E410*D410</f>
        <v>0</v>
      </c>
      <c r="G410" t="s">
        <v>233</v>
      </c>
      <c r="H410" t="s">
        <v>232</v>
      </c>
      <c r="J410">
        <v>409</v>
      </c>
    </row>
    <row r="411" spans="1:10">
      <c r="A411">
        <v>2007</v>
      </c>
      <c r="B411" t="e">
        <f>VLOOKUP(C411,Prices!$A:$C,2,FALSE)</f>
        <v>#N/A</v>
      </c>
      <c r="C411" t="s">
        <v>227</v>
      </c>
      <c r="D411">
        <v>1</v>
      </c>
      <c r="E411" s="1" t="e">
        <f>VLOOKUP(C411,Prices!$A:$C,3,FALSE)</f>
        <v>#N/A</v>
      </c>
      <c r="F411" s="1" t="e">
        <f>E411*D411</f>
        <v>#N/A</v>
      </c>
      <c r="G411" t="s">
        <v>233</v>
      </c>
      <c r="H411" t="s">
        <v>232</v>
      </c>
      <c r="J411">
        <v>410</v>
      </c>
    </row>
    <row r="412" spans="1:10">
      <c r="A412">
        <v>2008</v>
      </c>
      <c r="B412" t="e">
        <f>VLOOKUP(C412,Prices!$A:$C,2,FALSE)</f>
        <v>#N/A</v>
      </c>
      <c r="C412" t="s">
        <v>228</v>
      </c>
      <c r="D412">
        <v>1</v>
      </c>
      <c r="E412" s="1" t="e">
        <f>VLOOKUP(C412,Prices!$A:$C,3,FALSE)</f>
        <v>#N/A</v>
      </c>
      <c r="F412" s="1" t="e">
        <f>E412*D412</f>
        <v>#N/A</v>
      </c>
      <c r="G412" t="s">
        <v>233</v>
      </c>
      <c r="H412" t="s">
        <v>232</v>
      </c>
      <c r="J412">
        <v>411</v>
      </c>
    </row>
    <row r="413" spans="1:10">
      <c r="A413">
        <v>2009</v>
      </c>
      <c r="B413" t="e">
        <f>VLOOKUP(C413,Prices!$A:$C,2,FALSE)</f>
        <v>#N/A</v>
      </c>
      <c r="C413" t="s">
        <v>229</v>
      </c>
      <c r="D413">
        <v>1</v>
      </c>
      <c r="E413" s="1" t="e">
        <f>VLOOKUP(C413,Prices!$A:$C,3,FALSE)</f>
        <v>#N/A</v>
      </c>
      <c r="F413" s="1" t="e">
        <f>E413*D413</f>
        <v>#N/A</v>
      </c>
      <c r="G413" t="s">
        <v>233</v>
      </c>
      <c r="H413" t="s">
        <v>232</v>
      </c>
      <c r="J413">
        <v>412</v>
      </c>
    </row>
    <row r="414" spans="1:10">
      <c r="A414">
        <v>2008</v>
      </c>
      <c r="B414" t="str">
        <f>VLOOKUP(C414,Prices!$A:$C,2,FALSE)</f>
        <v>Liberator</v>
      </c>
      <c r="C414" t="s">
        <v>60</v>
      </c>
      <c r="D414">
        <v>1</v>
      </c>
      <c r="E414" s="1">
        <f>VLOOKUP(C414,Prices!$A:$C,3,FALSE)</f>
        <v>1794</v>
      </c>
      <c r="F414" s="1">
        <f>E414*D414</f>
        <v>1794</v>
      </c>
      <c r="G414" t="s">
        <v>233</v>
      </c>
      <c r="H414" t="s">
        <v>232</v>
      </c>
      <c r="J414">
        <v>413</v>
      </c>
    </row>
    <row r="415" spans="1:10">
      <c r="A415">
        <v>2009</v>
      </c>
      <c r="B415" t="str">
        <f>VLOOKUP(C415,Prices!$A:$C,2,FALSE)</f>
        <v>Liberator</v>
      </c>
      <c r="C415" t="s">
        <v>17</v>
      </c>
      <c r="D415">
        <v>1</v>
      </c>
      <c r="E415" s="1">
        <f>VLOOKUP(C415,Prices!$A:$C,3,FALSE)</f>
        <v>5994</v>
      </c>
      <c r="F415" s="1">
        <f>E415*D415</f>
        <v>5994</v>
      </c>
      <c r="G415" t="s">
        <v>233</v>
      </c>
      <c r="H415" t="s">
        <v>232</v>
      </c>
      <c r="J415">
        <v>414</v>
      </c>
    </row>
    <row r="416" spans="1:10">
      <c r="A416">
        <v>2009</v>
      </c>
      <c r="B416" t="str">
        <f>VLOOKUP(C416,Prices!$A:$C,2,FALSE)</f>
        <v>Liberator</v>
      </c>
      <c r="C416" t="s">
        <v>28</v>
      </c>
      <c r="D416">
        <v>1</v>
      </c>
      <c r="E416" s="1">
        <f>VLOOKUP(C416,Prices!$A:$C,3,FALSE)</f>
        <v>0</v>
      </c>
      <c r="F416" s="1">
        <f>E416*D416</f>
        <v>0</v>
      </c>
      <c r="G416" t="s">
        <v>233</v>
      </c>
      <c r="H416" t="s">
        <v>232</v>
      </c>
      <c r="J416">
        <v>415</v>
      </c>
    </row>
    <row r="417" spans="1:10">
      <c r="A417">
        <v>2009</v>
      </c>
      <c r="B417" t="str">
        <f>VLOOKUP(C417,Prices!$A:$C,2,FALSE)</f>
        <v>Sensory Software International</v>
      </c>
      <c r="C417" t="s">
        <v>315</v>
      </c>
      <c r="D417">
        <v>1</v>
      </c>
      <c r="E417" s="1">
        <f>VLOOKUP(C417,Prices!$A:$C,3,FALSE)</f>
        <v>360</v>
      </c>
      <c r="F417" s="1">
        <f>E417*D417</f>
        <v>360</v>
      </c>
      <c r="G417" t="s">
        <v>233</v>
      </c>
      <c r="H417" t="s">
        <v>232</v>
      </c>
      <c r="J417">
        <v>416</v>
      </c>
    </row>
    <row r="418" spans="1:10">
      <c r="A418">
        <v>2009</v>
      </c>
      <c r="B418" t="str">
        <f>VLOOKUP(C418,Prices!$A:$C,2,FALSE)</f>
        <v>Servox</v>
      </c>
      <c r="C418" t="s">
        <v>384</v>
      </c>
      <c r="D418">
        <v>1</v>
      </c>
      <c r="E418" s="1">
        <f>VLOOKUP(C418,Prices!$A:$C,3,FALSE)</f>
        <v>465</v>
      </c>
      <c r="F418" s="1">
        <f>E418*D418</f>
        <v>465</v>
      </c>
      <c r="G418" t="s">
        <v>233</v>
      </c>
      <c r="H418" t="s">
        <v>232</v>
      </c>
      <c r="J418">
        <v>417</v>
      </c>
    </row>
    <row r="419" spans="1:10">
      <c r="A419">
        <v>2010</v>
      </c>
      <c r="B419" t="e">
        <f>VLOOKUP(C419,Prices!$A:$C,2,FALSE)</f>
        <v>#N/A</v>
      </c>
      <c r="C419" t="s">
        <v>230</v>
      </c>
      <c r="D419">
        <v>1</v>
      </c>
      <c r="E419" s="1" t="e">
        <f>VLOOKUP(C419,Prices!$A:$C,3,FALSE)</f>
        <v>#N/A</v>
      </c>
      <c r="F419" s="1" t="e">
        <f>E419*D419</f>
        <v>#N/A</v>
      </c>
      <c r="G419" t="s">
        <v>233</v>
      </c>
      <c r="H419" t="s">
        <v>232</v>
      </c>
      <c r="J419">
        <v>418</v>
      </c>
    </row>
    <row r="420" spans="1:10">
      <c r="A420">
        <v>2010</v>
      </c>
      <c r="B420" t="e">
        <f>VLOOKUP(C420,Prices!$A:$C,2,FALSE)</f>
        <v>#N/A</v>
      </c>
      <c r="C420" t="s">
        <v>231</v>
      </c>
      <c r="D420">
        <v>1</v>
      </c>
      <c r="E420" s="1" t="e">
        <f>VLOOKUP(C420,Prices!$A:$C,3,FALSE)</f>
        <v>#N/A</v>
      </c>
      <c r="F420" s="1" t="e">
        <f>E420*D420</f>
        <v>#N/A</v>
      </c>
      <c r="G420" t="s">
        <v>233</v>
      </c>
      <c r="H420" t="s">
        <v>232</v>
      </c>
      <c r="J420">
        <v>419</v>
      </c>
    </row>
    <row r="421" spans="1:10">
      <c r="A421">
        <v>2008</v>
      </c>
      <c r="B421" t="str">
        <f>VLOOKUP(C421,Prices!$A:$C,2,FALSE)</f>
        <v>Trutone</v>
      </c>
      <c r="C421" t="s">
        <v>303</v>
      </c>
      <c r="D421">
        <v>1</v>
      </c>
      <c r="E421" s="1">
        <f>VLOOKUP(C421,Prices!$A:$C,3,FALSE)</f>
        <v>395</v>
      </c>
      <c r="F421" s="1">
        <f>E421*D421</f>
        <v>395</v>
      </c>
      <c r="G421" t="s">
        <v>235</v>
      </c>
      <c r="H421" s="3" t="s">
        <v>234</v>
      </c>
      <c r="J421">
        <v>420</v>
      </c>
    </row>
    <row r="422" spans="1:10">
      <c r="A422">
        <v>2008</v>
      </c>
      <c r="B422" t="e">
        <f>VLOOKUP(C422,Prices!$A:$C,2,FALSE)</f>
        <v>#N/A</v>
      </c>
      <c r="C422" t="s">
        <v>236</v>
      </c>
      <c r="D422">
        <v>2</v>
      </c>
      <c r="E422" s="1" t="e">
        <f>VLOOKUP(C422,Prices!$A:$C,3,FALSE)</f>
        <v>#N/A</v>
      </c>
      <c r="F422" s="1" t="e">
        <f>E422*D422</f>
        <v>#N/A</v>
      </c>
      <c r="G422" t="s">
        <v>235</v>
      </c>
      <c r="H422" s="3" t="s">
        <v>234</v>
      </c>
      <c r="J422">
        <v>421</v>
      </c>
    </row>
    <row r="423" spans="1:10">
      <c r="A423">
        <v>2008</v>
      </c>
      <c r="B423" t="str">
        <f>VLOOKUP(C423,Prices!$A:$C,2,FALSE)</f>
        <v>Toby Churchill</v>
      </c>
      <c r="C423" t="s">
        <v>40</v>
      </c>
      <c r="D423">
        <v>1</v>
      </c>
      <c r="E423" s="1">
        <f>VLOOKUP(C423,Prices!$A:$C,3,FALSE)</f>
        <v>2930</v>
      </c>
      <c r="F423" s="1">
        <f>E423*D423</f>
        <v>2930</v>
      </c>
      <c r="G423" t="s">
        <v>235</v>
      </c>
      <c r="H423" s="3" t="s">
        <v>234</v>
      </c>
      <c r="J423">
        <v>422</v>
      </c>
    </row>
    <row r="424" spans="1:10">
      <c r="A424">
        <v>2008</v>
      </c>
      <c r="B424" t="e">
        <f>VLOOKUP(C424,Prices!$A:$C,2,FALSE)</f>
        <v>#N/A</v>
      </c>
      <c r="C424" t="s">
        <v>237</v>
      </c>
      <c r="D424">
        <v>2</v>
      </c>
      <c r="E424" s="1" t="e">
        <f>VLOOKUP(C424,Prices!$A:$C,3,FALSE)</f>
        <v>#N/A</v>
      </c>
      <c r="F424" s="1" t="e">
        <f>E424*D424</f>
        <v>#N/A</v>
      </c>
      <c r="G424" t="s">
        <v>235</v>
      </c>
      <c r="H424" s="3" t="s">
        <v>234</v>
      </c>
      <c r="J424">
        <v>423</v>
      </c>
    </row>
    <row r="425" spans="1:10">
      <c r="A425">
        <v>2008</v>
      </c>
      <c r="B425" t="e">
        <f>VLOOKUP(C425,Prices!$A:$C,2,FALSE)</f>
        <v>#N/A</v>
      </c>
      <c r="C425" t="s">
        <v>238</v>
      </c>
      <c r="D425">
        <v>2</v>
      </c>
      <c r="E425" s="1" t="e">
        <f>VLOOKUP(C425,Prices!$A:$C,3,FALSE)</f>
        <v>#N/A</v>
      </c>
      <c r="F425" s="1" t="e">
        <f>E425*D425</f>
        <v>#N/A</v>
      </c>
      <c r="G425" t="s">
        <v>235</v>
      </c>
      <c r="H425" s="3" t="s">
        <v>234</v>
      </c>
      <c r="J425">
        <v>424</v>
      </c>
    </row>
    <row r="426" spans="1:10">
      <c r="A426">
        <v>2008</v>
      </c>
      <c r="B426" t="str">
        <f>VLOOKUP(C426,Prices!$A:$C,2,FALSE)</f>
        <v>Trutone</v>
      </c>
      <c r="C426" t="s">
        <v>303</v>
      </c>
      <c r="D426">
        <v>1</v>
      </c>
      <c r="E426" s="1">
        <f>VLOOKUP(C426,Prices!$A:$C,3,FALSE)</f>
        <v>395</v>
      </c>
      <c r="F426" s="1">
        <f>E426*D426</f>
        <v>395</v>
      </c>
      <c r="G426" t="s">
        <v>235</v>
      </c>
      <c r="H426" s="3" t="s">
        <v>234</v>
      </c>
      <c r="J426">
        <v>425</v>
      </c>
    </row>
    <row r="427" spans="1:10">
      <c r="A427">
        <v>2008</v>
      </c>
      <c r="B427" t="str">
        <f>VLOOKUP(C427,Prices!$A:$C,2,FALSE)</f>
        <v>Trutone</v>
      </c>
      <c r="C427" t="s">
        <v>303</v>
      </c>
      <c r="D427">
        <v>1</v>
      </c>
      <c r="E427" s="1">
        <f>VLOOKUP(C427,Prices!$A:$C,3,FALSE)</f>
        <v>395</v>
      </c>
      <c r="F427" s="1">
        <f>E427*D427</f>
        <v>395</v>
      </c>
      <c r="G427" t="s">
        <v>235</v>
      </c>
      <c r="H427" s="3" t="s">
        <v>234</v>
      </c>
      <c r="J427">
        <v>426</v>
      </c>
    </row>
    <row r="428" spans="1:10">
      <c r="A428">
        <v>2008</v>
      </c>
      <c r="B428" t="str">
        <f>VLOOKUP(C428,Prices!$A:$C,2,FALSE)</f>
        <v>Servox</v>
      </c>
      <c r="C428" t="s">
        <v>74</v>
      </c>
      <c r="D428">
        <v>1</v>
      </c>
      <c r="E428" s="1">
        <f>VLOOKUP(C428,Prices!$A:$C,3,FALSE)</f>
        <v>520</v>
      </c>
      <c r="F428" s="1">
        <f>E428*D428</f>
        <v>520</v>
      </c>
      <c r="G428" t="s">
        <v>235</v>
      </c>
      <c r="H428" s="3" t="s">
        <v>234</v>
      </c>
      <c r="J428">
        <v>427</v>
      </c>
    </row>
    <row r="429" spans="1:10">
      <c r="A429">
        <v>2008</v>
      </c>
      <c r="B429" t="str">
        <f>VLOOKUP(C429,Prices!$A:$C,2,FALSE)</f>
        <v>Servox</v>
      </c>
      <c r="C429" t="s">
        <v>74</v>
      </c>
      <c r="D429">
        <v>1</v>
      </c>
      <c r="E429" s="1">
        <f>VLOOKUP(C429,Prices!$A:$C,3,FALSE)</f>
        <v>520</v>
      </c>
      <c r="F429" s="1">
        <f>E429*D429</f>
        <v>520</v>
      </c>
      <c r="G429" t="s">
        <v>235</v>
      </c>
      <c r="H429" s="3" t="s">
        <v>234</v>
      </c>
      <c r="J429">
        <v>428</v>
      </c>
    </row>
    <row r="430" spans="1:10">
      <c r="A430">
        <v>2010</v>
      </c>
      <c r="B430" t="str">
        <f>VLOOKUP(C430,Prices!$A:$C,2,FALSE)</f>
        <v>Attainment Company Inc</v>
      </c>
      <c r="C430" t="s">
        <v>346</v>
      </c>
      <c r="D430">
        <v>1</v>
      </c>
      <c r="E430" s="1">
        <f>VLOOKUP(C430,Prices!$A:$C,3,FALSE)</f>
        <v>135</v>
      </c>
      <c r="F430" s="1">
        <f>E430*D430</f>
        <v>135</v>
      </c>
      <c r="G430" t="s">
        <v>235</v>
      </c>
      <c r="H430" s="3" t="s">
        <v>234</v>
      </c>
      <c r="J430">
        <v>429</v>
      </c>
    </row>
    <row r="431" spans="1:10">
      <c r="A431">
        <v>2009</v>
      </c>
      <c r="B431" t="str">
        <f>VLOOKUP(C431,Prices!$A:$C,2,FALSE)</f>
        <v>Toby Churchill</v>
      </c>
      <c r="C431" t="s">
        <v>371</v>
      </c>
      <c r="D431">
        <v>1</v>
      </c>
      <c r="E431" s="1">
        <f>VLOOKUP(C431,Prices!$A:$C,3,FALSE)</f>
        <v>415</v>
      </c>
      <c r="F431" s="1">
        <f>E431*D431</f>
        <v>415</v>
      </c>
      <c r="G431" t="s">
        <v>235</v>
      </c>
      <c r="H431" s="3" t="s">
        <v>234</v>
      </c>
      <c r="J431">
        <v>430</v>
      </c>
    </row>
    <row r="432" spans="1:10">
      <c r="A432">
        <v>2009</v>
      </c>
      <c r="B432" t="str">
        <f>VLOOKUP(C432,Prices!$A:$C,2,FALSE)</f>
        <v>Toby Churchill</v>
      </c>
      <c r="C432" t="s">
        <v>371</v>
      </c>
      <c r="D432">
        <v>1</v>
      </c>
      <c r="E432" s="1">
        <f>VLOOKUP(C432,Prices!$A:$C,3,FALSE)</f>
        <v>415</v>
      </c>
      <c r="F432" s="1">
        <f>E432*D432</f>
        <v>415</v>
      </c>
      <c r="G432" t="s">
        <v>235</v>
      </c>
      <c r="H432" s="3" t="s">
        <v>234</v>
      </c>
      <c r="J432">
        <v>431</v>
      </c>
    </row>
    <row r="433" spans="1:10">
      <c r="A433">
        <v>2009</v>
      </c>
      <c r="B433" t="e">
        <f>VLOOKUP(C433,Prices!$A:$C,2,FALSE)</f>
        <v>#N/A</v>
      </c>
      <c r="C433" t="s">
        <v>241</v>
      </c>
      <c r="D433">
        <v>1</v>
      </c>
      <c r="E433" s="1" t="e">
        <f>VLOOKUP(C433,Prices!$A:$C,3,FALSE)</f>
        <v>#N/A</v>
      </c>
      <c r="F433" s="1" t="e">
        <f>E433*D433</f>
        <v>#N/A</v>
      </c>
      <c r="G433" t="s">
        <v>235</v>
      </c>
      <c r="H433" s="3" t="s">
        <v>234</v>
      </c>
      <c r="J433">
        <v>432</v>
      </c>
    </row>
    <row r="434" spans="1:10">
      <c r="A434">
        <v>2009</v>
      </c>
      <c r="B434" t="e">
        <f>VLOOKUP(C434,Prices!$A:$C,2,FALSE)</f>
        <v>#N/A</v>
      </c>
      <c r="C434" t="s">
        <v>239</v>
      </c>
      <c r="D434">
        <v>1</v>
      </c>
      <c r="E434" s="1" t="e">
        <f>VLOOKUP(C434,Prices!$A:$C,3,FALSE)</f>
        <v>#N/A</v>
      </c>
      <c r="F434" s="1" t="e">
        <f>E434*D434</f>
        <v>#N/A</v>
      </c>
      <c r="G434" t="s">
        <v>235</v>
      </c>
      <c r="H434" s="3" t="s">
        <v>234</v>
      </c>
      <c r="J434">
        <v>433</v>
      </c>
    </row>
    <row r="435" spans="1:10">
      <c r="A435">
        <v>2009</v>
      </c>
      <c r="B435" t="e">
        <f>VLOOKUP(C435,Prices!$A:$C,2,FALSE)</f>
        <v>#N/A</v>
      </c>
      <c r="C435" t="s">
        <v>240</v>
      </c>
      <c r="D435">
        <v>1</v>
      </c>
      <c r="E435" s="1" t="e">
        <f>VLOOKUP(C435,Prices!$A:$C,3,FALSE)</f>
        <v>#N/A</v>
      </c>
      <c r="F435" s="1" t="e">
        <f>E435*D435</f>
        <v>#N/A</v>
      </c>
      <c r="G435" t="s">
        <v>235</v>
      </c>
      <c r="H435" s="3" t="s">
        <v>234</v>
      </c>
      <c r="J435">
        <v>434</v>
      </c>
    </row>
    <row r="436" spans="1:10">
      <c r="A436">
        <v>2010</v>
      </c>
      <c r="B436" t="str">
        <f>VLOOKUP(C436,Prices!$A:$C,2,FALSE)</f>
        <v>Trutone</v>
      </c>
      <c r="C436" t="s">
        <v>303</v>
      </c>
      <c r="D436">
        <v>3</v>
      </c>
      <c r="E436" s="1">
        <f>VLOOKUP(C436,Prices!$A:$C,3,FALSE)</f>
        <v>395</v>
      </c>
      <c r="F436" s="1">
        <f>E436*D436</f>
        <v>1185</v>
      </c>
      <c r="G436" t="s">
        <v>235</v>
      </c>
      <c r="H436" s="3" t="s">
        <v>234</v>
      </c>
      <c r="J436">
        <v>435</v>
      </c>
    </row>
    <row r="437" spans="1:10">
      <c r="A437">
        <v>2010</v>
      </c>
      <c r="B437" t="str">
        <f>VLOOKUP(C437,Prices!$A:$C,2,FALSE)</f>
        <v>Servox</v>
      </c>
      <c r="C437" t="s">
        <v>74</v>
      </c>
      <c r="D437">
        <v>1</v>
      </c>
      <c r="E437" s="1">
        <f>VLOOKUP(C437,Prices!$A:$C,3,FALSE)</f>
        <v>520</v>
      </c>
      <c r="F437" s="1">
        <f>E437*D437</f>
        <v>520</v>
      </c>
      <c r="G437" t="s">
        <v>235</v>
      </c>
      <c r="H437" s="3" t="s">
        <v>234</v>
      </c>
      <c r="J437">
        <v>436</v>
      </c>
    </row>
    <row r="438" spans="1:10">
      <c r="A438">
        <v>2010</v>
      </c>
      <c r="B438" t="str">
        <f>VLOOKUP(C438,Prices!$A:$C,2,FALSE)</f>
        <v>Servox</v>
      </c>
      <c r="C438" t="s">
        <v>74</v>
      </c>
      <c r="D438">
        <v>1</v>
      </c>
      <c r="E438" s="1">
        <f>VLOOKUP(C438,Prices!$A:$C,3,FALSE)</f>
        <v>520</v>
      </c>
      <c r="F438" s="1">
        <f>E438*D438</f>
        <v>520</v>
      </c>
      <c r="G438" t="s">
        <v>235</v>
      </c>
      <c r="H438" s="3" t="s">
        <v>234</v>
      </c>
      <c r="J438">
        <v>437</v>
      </c>
    </row>
    <row r="439" spans="1:10">
      <c r="A439">
        <v>2011</v>
      </c>
      <c r="B439" t="str">
        <f>VLOOKUP(C439,Prices!$A:$C,2,FALSE)</f>
        <v>Trutone</v>
      </c>
      <c r="C439" t="s">
        <v>303</v>
      </c>
      <c r="D439">
        <v>1</v>
      </c>
      <c r="E439" s="1">
        <f>VLOOKUP(C439,Prices!$A:$C,3,FALSE)</f>
        <v>395</v>
      </c>
      <c r="F439" s="1">
        <f>E439*D439</f>
        <v>395</v>
      </c>
      <c r="G439" t="s">
        <v>235</v>
      </c>
      <c r="H439" s="3" t="s">
        <v>234</v>
      </c>
      <c r="J439">
        <v>438</v>
      </c>
    </row>
    <row r="440" spans="1:10">
      <c r="A440">
        <v>2010</v>
      </c>
      <c r="B440" t="str">
        <f>VLOOKUP(C440,Prices!$A:$C,2,FALSE)</f>
        <v>Liberator</v>
      </c>
      <c r="C440" t="s">
        <v>322</v>
      </c>
      <c r="D440">
        <v>1</v>
      </c>
      <c r="E440" s="1">
        <f>VLOOKUP(C440,Prices!$A:$C,3,FALSE)</f>
        <v>853.2</v>
      </c>
      <c r="F440" s="1">
        <f>E440*D440</f>
        <v>853.2</v>
      </c>
      <c r="G440" t="s">
        <v>192</v>
      </c>
      <c r="H440" t="s">
        <v>191</v>
      </c>
      <c r="I440" t="s">
        <v>321</v>
      </c>
      <c r="J440" t="s">
        <v>320</v>
      </c>
    </row>
  </sheetData>
  <sortState ref="A2:L440">
    <sortCondition ref="J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opLeftCell="A52" workbookViewId="0">
      <selection activeCell="A90" sqref="A90"/>
    </sheetView>
    <sheetView tabSelected="1" topLeftCell="A79" workbookViewId="1">
      <selection activeCell="A109" sqref="A109"/>
    </sheetView>
    <sheetView workbookViewId="2"/>
  </sheetViews>
  <sheetFormatPr baseColWidth="10" defaultRowHeight="15" x14ac:dyDescent="0"/>
  <cols>
    <col min="1" max="1" width="55" bestFit="1" customWidth="1"/>
    <col min="2" max="2" width="13.6640625" bestFit="1" customWidth="1"/>
    <col min="3" max="3" width="15.1640625" style="1" bestFit="1" customWidth="1"/>
    <col min="4" max="4" width="36.83203125" customWidth="1"/>
  </cols>
  <sheetData>
    <row r="1" spans="1:5">
      <c r="A1" t="s">
        <v>242</v>
      </c>
      <c r="B1" t="s">
        <v>1</v>
      </c>
      <c r="C1" s="1" t="s">
        <v>30</v>
      </c>
      <c r="D1" t="s">
        <v>243</v>
      </c>
      <c r="E1" t="s">
        <v>244</v>
      </c>
    </row>
    <row r="2" spans="1:5">
      <c r="A2" t="s">
        <v>245</v>
      </c>
      <c r="B2" t="s">
        <v>35</v>
      </c>
      <c r="C2" s="1">
        <v>30</v>
      </c>
      <c r="E2" t="s">
        <v>34</v>
      </c>
    </row>
    <row r="3" spans="1:5" ht="15" customHeight="1">
      <c r="A3" t="s">
        <v>246</v>
      </c>
      <c r="B3" t="s">
        <v>31</v>
      </c>
      <c r="C3" s="1">
        <v>123</v>
      </c>
    </row>
    <row r="4" spans="1:5">
      <c r="A4" t="s">
        <v>25</v>
      </c>
      <c r="B4" t="s">
        <v>24</v>
      </c>
      <c r="C4" s="1">
        <v>390.66</v>
      </c>
      <c r="D4" t="s">
        <v>310</v>
      </c>
      <c r="E4" t="s">
        <v>311</v>
      </c>
    </row>
    <row r="5" spans="1:5">
      <c r="A5" t="s">
        <v>306</v>
      </c>
      <c r="B5" t="s">
        <v>24</v>
      </c>
      <c r="C5" s="1">
        <v>0</v>
      </c>
      <c r="D5" t="s">
        <v>307</v>
      </c>
      <c r="E5" t="s">
        <v>308</v>
      </c>
    </row>
    <row r="6" spans="1:5">
      <c r="A6" t="s">
        <v>303</v>
      </c>
      <c r="B6" t="s">
        <v>10</v>
      </c>
      <c r="C6" s="1">
        <v>395</v>
      </c>
      <c r="D6" t="s">
        <v>304</v>
      </c>
      <c r="E6" t="s">
        <v>305</v>
      </c>
    </row>
    <row r="7" spans="1:5">
      <c r="A7" t="s">
        <v>47</v>
      </c>
      <c r="B7" t="s">
        <v>38</v>
      </c>
      <c r="C7" s="1">
        <v>474</v>
      </c>
      <c r="E7" t="s">
        <v>48</v>
      </c>
    </row>
    <row r="8" spans="1:5">
      <c r="A8" t="s">
        <v>45</v>
      </c>
      <c r="B8" t="s">
        <v>38</v>
      </c>
      <c r="C8" s="1">
        <v>15</v>
      </c>
      <c r="E8" t="s">
        <v>42</v>
      </c>
    </row>
    <row r="9" spans="1:5">
      <c r="A9" t="s">
        <v>7</v>
      </c>
      <c r="B9" t="s">
        <v>38</v>
      </c>
      <c r="C9" s="1">
        <v>3045</v>
      </c>
      <c r="D9" t="s">
        <v>41</v>
      </c>
    </row>
    <row r="10" spans="1:5">
      <c r="A10" t="s">
        <v>44</v>
      </c>
      <c r="B10" t="s">
        <v>38</v>
      </c>
      <c r="C10" s="1">
        <v>195</v>
      </c>
      <c r="E10" t="s">
        <v>42</v>
      </c>
    </row>
    <row r="11" spans="1:5">
      <c r="A11" t="s">
        <v>13</v>
      </c>
      <c r="B11" t="s">
        <v>38</v>
      </c>
      <c r="C11" s="1">
        <v>195</v>
      </c>
      <c r="E11" t="s">
        <v>42</v>
      </c>
    </row>
    <row r="12" spans="1:5">
      <c r="A12" t="s">
        <v>40</v>
      </c>
      <c r="B12" t="s">
        <v>38</v>
      </c>
      <c r="C12" s="1">
        <v>2930</v>
      </c>
      <c r="E12" t="s">
        <v>42</v>
      </c>
    </row>
    <row r="13" spans="1:5">
      <c r="A13" t="s">
        <v>6</v>
      </c>
      <c r="B13" t="s">
        <v>38</v>
      </c>
      <c r="C13" s="1">
        <v>3300</v>
      </c>
      <c r="E13" t="s">
        <v>39</v>
      </c>
    </row>
    <row r="14" spans="1:5">
      <c r="A14" t="s">
        <v>46</v>
      </c>
      <c r="B14" t="s">
        <v>38</v>
      </c>
      <c r="C14" s="1">
        <v>2830</v>
      </c>
      <c r="E14" t="s">
        <v>42</v>
      </c>
    </row>
    <row r="15" spans="1:5" ht="26" customHeight="1">
      <c r="A15" t="s">
        <v>27</v>
      </c>
      <c r="B15" t="s">
        <v>38</v>
      </c>
      <c r="C15" s="1">
        <v>761</v>
      </c>
      <c r="D15" t="s">
        <v>43</v>
      </c>
      <c r="E15" t="s">
        <v>42</v>
      </c>
    </row>
    <row r="16" spans="1:5">
      <c r="A16" t="s">
        <v>371</v>
      </c>
      <c r="B16" t="s">
        <v>38</v>
      </c>
      <c r="C16" s="1">
        <v>415</v>
      </c>
      <c r="E16" t="s">
        <v>372</v>
      </c>
    </row>
    <row r="17" spans="1:5">
      <c r="A17" t="s">
        <v>16</v>
      </c>
      <c r="B17" t="s">
        <v>15</v>
      </c>
      <c r="C17" s="1">
        <v>5380</v>
      </c>
      <c r="E17" t="s">
        <v>57</v>
      </c>
    </row>
    <row r="18" spans="1:5">
      <c r="A18" t="s">
        <v>16</v>
      </c>
      <c r="B18" t="s">
        <v>15</v>
      </c>
      <c r="C18" s="1">
        <v>5380</v>
      </c>
      <c r="E18" t="s">
        <v>324</v>
      </c>
    </row>
    <row r="19" spans="1:5">
      <c r="A19" t="s">
        <v>325</v>
      </c>
      <c r="B19" t="s">
        <v>15</v>
      </c>
      <c r="C19" s="1">
        <f>4895+5380</f>
        <v>10275</v>
      </c>
      <c r="E19" t="s">
        <v>326</v>
      </c>
    </row>
    <row r="20" spans="1:5">
      <c r="A20" t="s">
        <v>328</v>
      </c>
      <c r="B20" t="s">
        <v>15</v>
      </c>
      <c r="C20" s="1">
        <v>12480</v>
      </c>
      <c r="E20" t="s">
        <v>327</v>
      </c>
    </row>
    <row r="21" spans="1:5">
      <c r="A21" t="s">
        <v>247</v>
      </c>
      <c r="B21" t="s">
        <v>33</v>
      </c>
      <c r="C21" s="1">
        <v>358.8</v>
      </c>
      <c r="E21" t="s">
        <v>32</v>
      </c>
    </row>
    <row r="22" spans="1:5">
      <c r="A22" t="s">
        <v>333</v>
      </c>
      <c r="B22" t="s">
        <v>332</v>
      </c>
      <c r="C22" s="1">
        <v>235</v>
      </c>
      <c r="E22" t="s">
        <v>331</v>
      </c>
    </row>
    <row r="23" spans="1:5">
      <c r="A23" t="s">
        <v>65</v>
      </c>
      <c r="B23" t="s">
        <v>360</v>
      </c>
      <c r="C23" s="1">
        <v>65</v>
      </c>
      <c r="E23" t="s">
        <v>359</v>
      </c>
    </row>
    <row r="24" spans="1:5">
      <c r="A24" t="s">
        <v>363</v>
      </c>
      <c r="B24" t="s">
        <v>116</v>
      </c>
      <c r="C24" s="1">
        <v>270</v>
      </c>
      <c r="E24" t="s">
        <v>362</v>
      </c>
    </row>
    <row r="25" spans="1:5">
      <c r="A25" t="s">
        <v>361</v>
      </c>
      <c r="B25" t="s">
        <v>116</v>
      </c>
      <c r="C25" s="1">
        <v>320</v>
      </c>
      <c r="E25" t="s">
        <v>362</v>
      </c>
    </row>
    <row r="26" spans="1:5">
      <c r="A26" t="s">
        <v>364</v>
      </c>
      <c r="B26" t="s">
        <v>116</v>
      </c>
      <c r="C26" s="1">
        <v>500</v>
      </c>
      <c r="E26" t="s">
        <v>362</v>
      </c>
    </row>
    <row r="27" spans="1:5">
      <c r="A27" t="s">
        <v>365</v>
      </c>
      <c r="B27" t="s">
        <v>4</v>
      </c>
      <c r="C27" s="1">
        <v>2915</v>
      </c>
      <c r="E27" t="s">
        <v>362</v>
      </c>
    </row>
    <row r="28" spans="1:5">
      <c r="A28" t="s">
        <v>248</v>
      </c>
      <c r="B28" t="s">
        <v>4</v>
      </c>
      <c r="C28" s="1">
        <v>2750</v>
      </c>
      <c r="E28" t="s">
        <v>56</v>
      </c>
    </row>
    <row r="29" spans="1:5">
      <c r="A29" t="s">
        <v>115</v>
      </c>
      <c r="B29" t="s">
        <v>4</v>
      </c>
      <c r="C29" s="1">
        <v>3950</v>
      </c>
      <c r="E29" t="s">
        <v>362</v>
      </c>
    </row>
    <row r="30" spans="1:5">
      <c r="A30" t="s">
        <v>74</v>
      </c>
      <c r="B30" t="s">
        <v>9</v>
      </c>
      <c r="C30" s="1">
        <v>520</v>
      </c>
      <c r="E30" t="s">
        <v>252</v>
      </c>
    </row>
    <row r="31" spans="1:5">
      <c r="A31" t="s">
        <v>262</v>
      </c>
      <c r="B31" t="s">
        <v>260</v>
      </c>
      <c r="C31" s="1">
        <v>49</v>
      </c>
      <c r="E31" t="s">
        <v>259</v>
      </c>
    </row>
    <row r="32" spans="1:5">
      <c r="A32" t="s">
        <v>329</v>
      </c>
      <c r="B32" t="s">
        <v>260</v>
      </c>
      <c r="C32" s="1">
        <v>790</v>
      </c>
      <c r="E32" t="s">
        <v>316</v>
      </c>
    </row>
    <row r="33" spans="1:5">
      <c r="A33" t="s">
        <v>315</v>
      </c>
      <c r="B33" t="s">
        <v>260</v>
      </c>
      <c r="C33" s="1">
        <v>360</v>
      </c>
      <c r="E33" t="s">
        <v>316</v>
      </c>
    </row>
    <row r="34" spans="1:5">
      <c r="A34" t="s">
        <v>378</v>
      </c>
      <c r="B34" t="s">
        <v>377</v>
      </c>
      <c r="C34" s="1">
        <v>188.48</v>
      </c>
      <c r="D34" t="s">
        <v>379</v>
      </c>
      <c r="E34" t="s">
        <v>376</v>
      </c>
    </row>
    <row r="35" spans="1:5">
      <c r="A35" t="s">
        <v>133</v>
      </c>
      <c r="B35" t="s">
        <v>21</v>
      </c>
      <c r="C35" s="1">
        <v>0</v>
      </c>
      <c r="E35" t="s">
        <v>52</v>
      </c>
    </row>
    <row r="36" spans="1:5">
      <c r="A36" t="s">
        <v>53</v>
      </c>
      <c r="B36" t="s">
        <v>54</v>
      </c>
      <c r="C36" s="1">
        <v>9999</v>
      </c>
      <c r="D36" t="s">
        <v>55</v>
      </c>
    </row>
    <row r="37" spans="1:5">
      <c r="A37" t="s">
        <v>368</v>
      </c>
      <c r="B37" t="s">
        <v>369</v>
      </c>
      <c r="C37" s="1">
        <v>648.91999999999996</v>
      </c>
      <c r="D37" t="s">
        <v>370</v>
      </c>
      <c r="E37" t="s">
        <v>367</v>
      </c>
    </row>
    <row r="38" spans="1:5">
      <c r="A38" t="s">
        <v>251</v>
      </c>
      <c r="B38" t="s">
        <v>63</v>
      </c>
      <c r="C38" s="1">
        <v>120</v>
      </c>
      <c r="D38" t="s">
        <v>250</v>
      </c>
      <c r="E38" t="s">
        <v>249</v>
      </c>
    </row>
    <row r="39" spans="1:5">
      <c r="A39" t="s">
        <v>28</v>
      </c>
      <c r="B39" t="s">
        <v>63</v>
      </c>
      <c r="C39" s="1">
        <v>0</v>
      </c>
      <c r="E39" t="s">
        <v>308</v>
      </c>
    </row>
    <row r="40" spans="1:5">
      <c r="A40" t="s">
        <v>11</v>
      </c>
      <c r="B40" t="s">
        <v>63</v>
      </c>
      <c r="C40" s="1">
        <v>768</v>
      </c>
      <c r="E40" t="s">
        <v>355</v>
      </c>
    </row>
    <row r="41" spans="1:5">
      <c r="A41" t="s">
        <v>60</v>
      </c>
      <c r="B41" t="s">
        <v>63</v>
      </c>
      <c r="C41" s="1">
        <v>1794</v>
      </c>
      <c r="E41" t="s">
        <v>330</v>
      </c>
    </row>
    <row r="42" spans="1:5">
      <c r="A42" t="s">
        <v>322</v>
      </c>
      <c r="B42" t="s">
        <v>63</v>
      </c>
      <c r="C42" s="1">
        <v>853.2</v>
      </c>
      <c r="E42" t="s">
        <v>323</v>
      </c>
    </row>
    <row r="43" spans="1:5">
      <c r="A43" t="s">
        <v>100</v>
      </c>
      <c r="B43" t="s">
        <v>63</v>
      </c>
      <c r="C43" s="1">
        <v>0</v>
      </c>
      <c r="D43" t="s">
        <v>52</v>
      </c>
      <c r="E43" t="s">
        <v>52</v>
      </c>
    </row>
    <row r="44" spans="1:5">
      <c r="A44" t="s">
        <v>17</v>
      </c>
      <c r="B44" t="s">
        <v>63</v>
      </c>
      <c r="C44" s="1">
        <v>5994</v>
      </c>
      <c r="D44" t="s">
        <v>313</v>
      </c>
      <c r="E44" t="s">
        <v>312</v>
      </c>
    </row>
    <row r="45" spans="1:5">
      <c r="A45" t="s">
        <v>286</v>
      </c>
      <c r="B45" t="s">
        <v>285</v>
      </c>
      <c r="C45" s="1">
        <v>0</v>
      </c>
      <c r="E45" t="s">
        <v>52</v>
      </c>
    </row>
    <row r="46" spans="1:5">
      <c r="A46" t="s">
        <v>176</v>
      </c>
      <c r="B46" t="s">
        <v>317</v>
      </c>
      <c r="C46" s="1">
        <v>39</v>
      </c>
      <c r="E46" t="s">
        <v>318</v>
      </c>
    </row>
    <row r="47" spans="1:5">
      <c r="A47" t="s">
        <v>354</v>
      </c>
      <c r="B47" t="s">
        <v>64</v>
      </c>
      <c r="C47" s="1">
        <v>30</v>
      </c>
      <c r="E47" t="s">
        <v>353</v>
      </c>
    </row>
    <row r="48" spans="1:5">
      <c r="A48" t="s">
        <v>352</v>
      </c>
      <c r="B48" t="s">
        <v>64</v>
      </c>
      <c r="C48" s="1">
        <v>59</v>
      </c>
      <c r="E48" t="s">
        <v>351</v>
      </c>
    </row>
    <row r="49" spans="1:5">
      <c r="A49" t="s">
        <v>180</v>
      </c>
      <c r="B49" t="s">
        <v>64</v>
      </c>
      <c r="C49" s="1">
        <v>220</v>
      </c>
      <c r="E49" t="s">
        <v>345</v>
      </c>
    </row>
    <row r="50" spans="1:5">
      <c r="A50" t="s">
        <v>73</v>
      </c>
      <c r="B50" t="s">
        <v>64</v>
      </c>
      <c r="C50" s="1">
        <v>49</v>
      </c>
      <c r="E50" t="s">
        <v>256</v>
      </c>
    </row>
    <row r="51" spans="1:5">
      <c r="A51" t="s">
        <v>101</v>
      </c>
      <c r="B51" t="s">
        <v>64</v>
      </c>
      <c r="C51" s="1">
        <v>25</v>
      </c>
      <c r="E51" t="s">
        <v>297</v>
      </c>
    </row>
    <row r="52" spans="1:5">
      <c r="A52" t="s">
        <v>217</v>
      </c>
      <c r="B52" t="s">
        <v>64</v>
      </c>
      <c r="C52" s="1">
        <v>25</v>
      </c>
      <c r="E52" t="s">
        <v>366</v>
      </c>
    </row>
    <row r="53" spans="1:5">
      <c r="A53" t="s">
        <v>270</v>
      </c>
      <c r="B53" t="s">
        <v>263</v>
      </c>
      <c r="C53" s="1">
        <v>419</v>
      </c>
      <c r="D53" t="s">
        <v>265</v>
      </c>
      <c r="E53" t="s">
        <v>264</v>
      </c>
    </row>
    <row r="54" spans="1:5">
      <c r="A54" t="s">
        <v>267</v>
      </c>
      <c r="B54" t="s">
        <v>19</v>
      </c>
      <c r="C54" s="1">
        <v>209</v>
      </c>
      <c r="D54" t="s">
        <v>269</v>
      </c>
      <c r="E54" t="s">
        <v>268</v>
      </c>
    </row>
    <row r="55" spans="1:5">
      <c r="A55" t="s">
        <v>37</v>
      </c>
      <c r="B55" t="s">
        <v>19</v>
      </c>
      <c r="C55" s="1">
        <v>99999</v>
      </c>
    </row>
    <row r="56" spans="1:5">
      <c r="A56" t="s">
        <v>22</v>
      </c>
      <c r="B56" t="s">
        <v>19</v>
      </c>
      <c r="C56" s="1">
        <v>4694.13</v>
      </c>
    </row>
    <row r="57" spans="1:5">
      <c r="A57" t="s">
        <v>59</v>
      </c>
      <c r="B57" t="s">
        <v>258</v>
      </c>
      <c r="C57" s="1">
        <v>99</v>
      </c>
      <c r="E57" t="s">
        <v>257</v>
      </c>
    </row>
    <row r="58" spans="1:5">
      <c r="A58" t="s">
        <v>62</v>
      </c>
      <c r="B58" t="s">
        <v>277</v>
      </c>
      <c r="C58" s="1">
        <v>18.91</v>
      </c>
      <c r="D58" t="s">
        <v>279</v>
      </c>
      <c r="E58" t="s">
        <v>278</v>
      </c>
    </row>
    <row r="59" spans="1:5">
      <c r="A59" t="s">
        <v>23</v>
      </c>
      <c r="B59" t="s">
        <v>280</v>
      </c>
      <c r="C59" s="1">
        <v>114</v>
      </c>
      <c r="E59" t="s">
        <v>357</v>
      </c>
    </row>
    <row r="60" spans="1:5">
      <c r="A60" t="s">
        <v>91</v>
      </c>
      <c r="B60" t="s">
        <v>280</v>
      </c>
      <c r="C60" s="1">
        <v>94</v>
      </c>
      <c r="E60" t="s">
        <v>356</v>
      </c>
    </row>
    <row r="61" spans="1:5">
      <c r="A61" t="s">
        <v>67</v>
      </c>
      <c r="B61" t="s">
        <v>280</v>
      </c>
      <c r="C61" s="1">
        <v>104</v>
      </c>
      <c r="E61" t="s">
        <v>274</v>
      </c>
    </row>
    <row r="62" spans="1:5">
      <c r="A62" t="s">
        <v>112</v>
      </c>
      <c r="B62" t="s">
        <v>280</v>
      </c>
      <c r="C62" s="1">
        <v>359</v>
      </c>
      <c r="E62" t="s">
        <v>358</v>
      </c>
    </row>
    <row r="63" spans="1:5">
      <c r="A63" t="s">
        <v>346</v>
      </c>
      <c r="B63" t="s">
        <v>280</v>
      </c>
      <c r="C63" s="1">
        <v>135</v>
      </c>
      <c r="E63" t="s">
        <v>347</v>
      </c>
    </row>
    <row r="64" spans="1:5">
      <c r="A64" t="s">
        <v>275</v>
      </c>
      <c r="B64" t="s">
        <v>280</v>
      </c>
      <c r="C64" s="1">
        <v>130</v>
      </c>
      <c r="D64" t="s">
        <v>276</v>
      </c>
      <c r="E64" t="s">
        <v>274</v>
      </c>
    </row>
    <row r="65" spans="1:5">
      <c r="A65" t="s">
        <v>342</v>
      </c>
      <c r="B65" t="s">
        <v>335</v>
      </c>
      <c r="C65" s="1">
        <v>1660</v>
      </c>
      <c r="E65" t="s">
        <v>343</v>
      </c>
    </row>
    <row r="66" spans="1:5">
      <c r="A66" t="s">
        <v>341</v>
      </c>
      <c r="B66" t="s">
        <v>335</v>
      </c>
      <c r="C66" s="1">
        <v>1525</v>
      </c>
      <c r="E66" t="s">
        <v>340</v>
      </c>
    </row>
    <row r="67" spans="1:5">
      <c r="A67" t="s">
        <v>339</v>
      </c>
      <c r="B67" t="s">
        <v>335</v>
      </c>
      <c r="C67" s="1">
        <v>600</v>
      </c>
      <c r="E67" t="s">
        <v>336</v>
      </c>
    </row>
    <row r="68" spans="1:5">
      <c r="A68" t="s">
        <v>338</v>
      </c>
      <c r="B68" t="s">
        <v>335</v>
      </c>
      <c r="C68" s="1">
        <v>819</v>
      </c>
      <c r="E68" t="s">
        <v>336</v>
      </c>
    </row>
    <row r="69" spans="1:5">
      <c r="A69" t="s">
        <v>337</v>
      </c>
      <c r="B69" t="s">
        <v>335</v>
      </c>
      <c r="C69" s="1">
        <v>399</v>
      </c>
      <c r="E69" t="s">
        <v>336</v>
      </c>
    </row>
    <row r="70" spans="1:5">
      <c r="A70" t="s">
        <v>334</v>
      </c>
      <c r="B70" t="s">
        <v>335</v>
      </c>
      <c r="C70" s="1">
        <v>595</v>
      </c>
      <c r="E70" t="s">
        <v>336</v>
      </c>
    </row>
    <row r="71" spans="1:5">
      <c r="A71" t="s">
        <v>86</v>
      </c>
      <c r="B71" t="s">
        <v>335</v>
      </c>
      <c r="C71" s="1">
        <v>199</v>
      </c>
      <c r="E71" t="s">
        <v>373</v>
      </c>
    </row>
    <row r="72" spans="1:5">
      <c r="A72" t="s">
        <v>375</v>
      </c>
      <c r="B72" t="s">
        <v>335</v>
      </c>
      <c r="C72" s="1">
        <v>349</v>
      </c>
      <c r="E72" t="s">
        <v>374</v>
      </c>
    </row>
    <row r="73" spans="1:5">
      <c r="A73" t="s">
        <v>282</v>
      </c>
      <c r="B73" t="s">
        <v>284</v>
      </c>
      <c r="C73" s="1">
        <v>430</v>
      </c>
      <c r="E73" t="s">
        <v>283</v>
      </c>
    </row>
    <row r="74" spans="1:5">
      <c r="A74" t="s">
        <v>296</v>
      </c>
      <c r="B74" t="s">
        <v>292</v>
      </c>
      <c r="C74" s="1">
        <v>123.26</v>
      </c>
      <c r="D74" t="s">
        <v>294</v>
      </c>
      <c r="E74" t="s">
        <v>295</v>
      </c>
    </row>
    <row r="75" spans="1:5">
      <c r="A75" t="s">
        <v>291</v>
      </c>
      <c r="B75" t="s">
        <v>292</v>
      </c>
      <c r="C75" s="1">
        <v>142.82</v>
      </c>
      <c r="D75" t="s">
        <v>293</v>
      </c>
      <c r="E75" t="s">
        <v>290</v>
      </c>
    </row>
    <row r="76" spans="1:5">
      <c r="A76" t="s">
        <v>75</v>
      </c>
      <c r="B76" t="s">
        <v>254</v>
      </c>
      <c r="C76" s="1">
        <v>190</v>
      </c>
      <c r="E76" t="s">
        <v>253</v>
      </c>
    </row>
    <row r="77" spans="1:5">
      <c r="A77" t="s">
        <v>26</v>
      </c>
      <c r="B77" t="s">
        <v>254</v>
      </c>
      <c r="C77" s="1">
        <v>84</v>
      </c>
      <c r="E77" t="s">
        <v>255</v>
      </c>
    </row>
    <row r="78" spans="1:5">
      <c r="A78" t="s">
        <v>271</v>
      </c>
      <c r="B78" t="s">
        <v>254</v>
      </c>
      <c r="C78" s="1">
        <v>95</v>
      </c>
      <c r="D78" t="s">
        <v>272</v>
      </c>
      <c r="E78" t="s">
        <v>273</v>
      </c>
    </row>
    <row r="79" spans="1:5">
      <c r="A79" t="s">
        <v>393</v>
      </c>
      <c r="B79" t="s">
        <v>254</v>
      </c>
      <c r="C79" s="1">
        <v>135</v>
      </c>
      <c r="E79" t="s">
        <v>392</v>
      </c>
    </row>
    <row r="80" spans="1:5">
      <c r="A80" t="s">
        <v>288</v>
      </c>
      <c r="B80" t="s">
        <v>254</v>
      </c>
      <c r="C80" s="1">
        <v>125</v>
      </c>
      <c r="D80" t="s">
        <v>289</v>
      </c>
      <c r="E80" t="s">
        <v>287</v>
      </c>
    </row>
    <row r="81" spans="1:5">
      <c r="A81" t="s">
        <v>350</v>
      </c>
      <c r="B81" t="s">
        <v>254</v>
      </c>
      <c r="C81" s="1">
        <v>84</v>
      </c>
      <c r="E81" t="s">
        <v>349</v>
      </c>
    </row>
    <row r="82" spans="1:5">
      <c r="A82" t="s">
        <v>411</v>
      </c>
      <c r="B82" t="s">
        <v>254</v>
      </c>
      <c r="C82" s="1">
        <v>0</v>
      </c>
      <c r="D82" t="s">
        <v>308</v>
      </c>
    </row>
    <row r="83" spans="1:5">
      <c r="A83" t="s">
        <v>302</v>
      </c>
      <c r="B83" t="s">
        <v>254</v>
      </c>
      <c r="C83" s="1">
        <v>149.35</v>
      </c>
      <c r="D83" t="s">
        <v>301</v>
      </c>
      <c r="E83" t="s">
        <v>300</v>
      </c>
    </row>
    <row r="84" spans="1:5">
      <c r="A84" t="s">
        <v>298</v>
      </c>
      <c r="B84" t="s">
        <v>254</v>
      </c>
      <c r="C84" s="1">
        <v>125</v>
      </c>
      <c r="D84" t="s">
        <v>276</v>
      </c>
      <c r="E84" t="s">
        <v>299</v>
      </c>
    </row>
    <row r="85" spans="1:5">
      <c r="A85" s="5" t="s">
        <v>50</v>
      </c>
      <c r="B85" t="s">
        <v>19</v>
      </c>
      <c r="C85" s="1">
        <v>7044.13</v>
      </c>
      <c r="E85" t="s">
        <v>380</v>
      </c>
    </row>
    <row r="86" spans="1:5">
      <c r="A86" t="s">
        <v>14</v>
      </c>
      <c r="B86" t="s">
        <v>19</v>
      </c>
      <c r="C86" s="1">
        <v>6486</v>
      </c>
      <c r="E86" t="s">
        <v>380</v>
      </c>
    </row>
    <row r="87" spans="1:5">
      <c r="A87" t="s">
        <v>49</v>
      </c>
      <c r="B87" t="s">
        <v>19</v>
      </c>
      <c r="C87" s="1">
        <v>0</v>
      </c>
      <c r="E87" t="s">
        <v>5</v>
      </c>
    </row>
    <row r="88" spans="1:5">
      <c r="A88" t="s">
        <v>8</v>
      </c>
      <c r="B88" t="s">
        <v>19</v>
      </c>
      <c r="C88" s="1">
        <v>0</v>
      </c>
      <c r="E88" t="s">
        <v>5</v>
      </c>
    </row>
    <row r="89" spans="1:5">
      <c r="A89" t="s">
        <v>103</v>
      </c>
      <c r="B89" t="s">
        <v>19</v>
      </c>
      <c r="C89" s="1">
        <v>0</v>
      </c>
      <c r="E89" t="s">
        <v>5</v>
      </c>
    </row>
    <row r="90" spans="1:5">
      <c r="A90" t="s">
        <v>36</v>
      </c>
      <c r="B90" t="s">
        <v>19</v>
      </c>
      <c r="C90" s="1">
        <v>0</v>
      </c>
      <c r="E90" t="s">
        <v>5</v>
      </c>
    </row>
    <row r="91" spans="1:5">
      <c r="A91" t="s">
        <v>114</v>
      </c>
      <c r="B91" t="s">
        <v>19</v>
      </c>
      <c r="C91" s="1">
        <v>0</v>
      </c>
    </row>
    <row r="92" spans="1:5">
      <c r="A92" t="s">
        <v>384</v>
      </c>
      <c r="B92" t="s">
        <v>9</v>
      </c>
      <c r="C92" s="1">
        <v>465</v>
      </c>
      <c r="E92" t="s">
        <v>383</v>
      </c>
    </row>
    <row r="93" spans="1:5">
      <c r="A93" t="s">
        <v>385</v>
      </c>
      <c r="B93" t="s">
        <v>12</v>
      </c>
      <c r="C93" s="1">
        <v>109.99</v>
      </c>
    </row>
    <row r="94" spans="1:5">
      <c r="A94" t="s">
        <v>20</v>
      </c>
      <c r="B94" t="s">
        <v>12</v>
      </c>
      <c r="C94" s="1">
        <v>0</v>
      </c>
      <c r="E94" t="s">
        <v>386</v>
      </c>
    </row>
    <row r="95" spans="1:5">
      <c r="A95" t="s">
        <v>158</v>
      </c>
      <c r="B95" t="s">
        <v>387</v>
      </c>
      <c r="C95" s="1">
        <v>69</v>
      </c>
      <c r="E95" t="s">
        <v>388</v>
      </c>
    </row>
    <row r="96" spans="1:5">
      <c r="A96" t="s">
        <v>389</v>
      </c>
      <c r="B96" t="s">
        <v>390</v>
      </c>
      <c r="C96" s="1">
        <v>80</v>
      </c>
      <c r="D96" t="s">
        <v>391</v>
      </c>
    </row>
    <row r="97" spans="1:5">
      <c r="A97" t="s">
        <v>394</v>
      </c>
      <c r="B97" t="s">
        <v>64</v>
      </c>
      <c r="C97" s="1">
        <v>30</v>
      </c>
      <c r="E97" t="s">
        <v>395</v>
      </c>
    </row>
    <row r="98" spans="1:5">
      <c r="A98" t="s">
        <v>51</v>
      </c>
      <c r="B98" t="s">
        <v>377</v>
      </c>
      <c r="C98" s="1">
        <v>0</v>
      </c>
      <c r="E98" t="s">
        <v>5</v>
      </c>
    </row>
    <row r="99" spans="1:5">
      <c r="A99" t="s">
        <v>221</v>
      </c>
      <c r="B99" t="s">
        <v>397</v>
      </c>
      <c r="C99" s="1">
        <v>39</v>
      </c>
      <c r="E99" t="s">
        <v>396</v>
      </c>
    </row>
    <row r="100" spans="1:5">
      <c r="A100" t="s">
        <v>175</v>
      </c>
      <c r="B100" t="s">
        <v>175</v>
      </c>
      <c r="C100" s="1">
        <v>66</v>
      </c>
      <c r="D100" t="s">
        <v>398</v>
      </c>
      <c r="E100" t="s">
        <v>399</v>
      </c>
    </row>
    <row r="101" spans="1:5">
      <c r="A101" t="s">
        <v>109</v>
      </c>
      <c r="B101" t="s">
        <v>254</v>
      </c>
      <c r="C101" s="1">
        <v>72</v>
      </c>
      <c r="E101" t="s">
        <v>400</v>
      </c>
    </row>
    <row r="102" spans="1:5">
      <c r="A102" t="s">
        <v>220</v>
      </c>
      <c r="B102" t="s">
        <v>254</v>
      </c>
      <c r="C102" s="1">
        <v>90</v>
      </c>
      <c r="E102" t="s">
        <v>401</v>
      </c>
    </row>
    <row r="103" spans="1:5" ht="16">
      <c r="A103" t="s">
        <v>128</v>
      </c>
      <c r="B103" s="7" t="s">
        <v>403</v>
      </c>
      <c r="C103" s="1">
        <v>18</v>
      </c>
      <c r="E103" s="4" t="s">
        <v>402</v>
      </c>
    </row>
    <row r="104" spans="1:5">
      <c r="A104" t="s">
        <v>138</v>
      </c>
      <c r="B104" t="s">
        <v>254</v>
      </c>
      <c r="C104" s="1">
        <v>27</v>
      </c>
      <c r="E104" t="s">
        <v>404</v>
      </c>
    </row>
    <row r="105" spans="1:5">
      <c r="A105" t="s">
        <v>141</v>
      </c>
      <c r="B105" t="s">
        <v>405</v>
      </c>
      <c r="C105" s="1">
        <v>27</v>
      </c>
      <c r="E105" t="s">
        <v>366</v>
      </c>
    </row>
    <row r="106" spans="1:5">
      <c r="A106" t="s">
        <v>118</v>
      </c>
      <c r="B106" t="s">
        <v>407</v>
      </c>
      <c r="C106" s="1">
        <v>17.989999999999998</v>
      </c>
      <c r="E106" t="s">
        <v>406</v>
      </c>
    </row>
    <row r="107" spans="1:5">
      <c r="A107" t="s">
        <v>408</v>
      </c>
      <c r="B107" t="s">
        <v>18</v>
      </c>
      <c r="C107" s="1">
        <v>3200</v>
      </c>
      <c r="E107" t="s">
        <v>409</v>
      </c>
    </row>
    <row r="108" spans="1:5">
      <c r="A108" t="s">
        <v>96</v>
      </c>
      <c r="B108" t="s">
        <v>377</v>
      </c>
      <c r="C108" s="1">
        <v>320.2</v>
      </c>
      <c r="D108" t="s">
        <v>413</v>
      </c>
      <c r="E108" t="s">
        <v>412</v>
      </c>
    </row>
    <row r="109" spans="1:5">
      <c r="A109" t="s">
        <v>61</v>
      </c>
      <c r="B109" t="s">
        <v>29</v>
      </c>
      <c r="C109" s="1">
        <v>5280</v>
      </c>
      <c r="E109" t="s">
        <v>414</v>
      </c>
    </row>
  </sheetData>
  <sortState ref="A2:E82">
    <sortCondition descending="1" ref="B2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Scotland</vt:lpstr>
      <vt:lpstr>Prices</vt:lpstr>
    </vt:vector>
  </TitlesOfParts>
  <Company>Royal Holloway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Reddington</dc:creator>
  <cp:lastModifiedBy>Joseph Reddington</cp:lastModifiedBy>
  <cp:lastPrinted>2012-03-05T18:27:55Z</cp:lastPrinted>
  <dcterms:created xsi:type="dcterms:W3CDTF">2012-02-04T16:11:09Z</dcterms:created>
  <dcterms:modified xsi:type="dcterms:W3CDTF">2012-06-06T16:35:35Z</dcterms:modified>
</cp:coreProperties>
</file>